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DELL\Downloads\"/>
    </mc:Choice>
  </mc:AlternateContent>
  <xr:revisionPtr revIDLastSave="0" documentId="13_ncr:1_{B29EC3A9-DF11-43CA-A3EF-97A6E2A517F7}" xr6:coauthVersionLast="47" xr6:coauthVersionMax="47" xr10:uidLastSave="{00000000-0000-0000-0000-000000000000}"/>
  <bookViews>
    <workbookView xWindow="-28920" yWindow="-3645" windowWidth="29040" windowHeight="15840" tabRatio="801" activeTab="4" xr2:uid="{F1B8E162-090C-4B26-B06C-609603F61D7C}"/>
  </bookViews>
  <sheets>
    <sheet name="Anexo asientos" sheetId="1" r:id="rId1"/>
    <sheet name="Plan de cuentas - guia contable" sheetId="2" r:id="rId2"/>
    <sheet name="EF" sheetId="4" r:id="rId3"/>
    <sheet name="Razones Financieras" sheetId="5" r:id="rId4"/>
    <sheet name="Funciones básicas" sheetId="6" r:id="rId5"/>
    <sheet name="Mejores prácticas" sheetId="7"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17" i="1" l="1"/>
  <c r="K17" i="1"/>
  <c r="H17" i="1"/>
  <c r="G17" i="1"/>
  <c r="D17" i="1"/>
  <c r="C17" i="1"/>
  <c r="AI16" i="7" l="1"/>
  <c r="J82" i="4"/>
  <c r="L82" i="4"/>
  <c r="L79" i="4"/>
  <c r="L80" i="4"/>
  <c r="L78" i="4"/>
  <c r="L76" i="4"/>
  <c r="L74" i="4"/>
  <c r="L72" i="4"/>
  <c r="L70" i="4"/>
  <c r="L68" i="4"/>
  <c r="J80" i="4"/>
  <c r="J79" i="4"/>
  <c r="J78" i="4"/>
  <c r="J76" i="4"/>
  <c r="J74" i="4"/>
  <c r="J72" i="4"/>
  <c r="J70" i="4"/>
  <c r="J68" i="4"/>
  <c r="K82" i="4"/>
  <c r="I82" i="4"/>
  <c r="K80" i="4"/>
  <c r="I80" i="4"/>
  <c r="K6" i="1" l="1"/>
  <c r="L7" i="1" s="1"/>
  <c r="K9" i="1" s="1"/>
  <c r="L10" i="1" s="1"/>
  <c r="D6" i="1"/>
  <c r="C11" i="1" s="1"/>
  <c r="D12" i="1" s="1"/>
  <c r="C7" i="1" l="1"/>
  <c r="K11" i="1"/>
  <c r="L12" i="1" s="1"/>
  <c r="D9" i="1" l="1"/>
  <c r="D14" i="1" s="1"/>
  <c r="C10" i="1"/>
  <c r="C15" i="1" l="1"/>
  <c r="G5" i="1"/>
  <c r="G6" i="1" s="1"/>
  <c r="H7" i="1" l="1"/>
  <c r="G9" i="1" s="1"/>
  <c r="H10" i="1" s="1"/>
  <c r="H12" i="1"/>
  <c r="G11" i="1" s="1"/>
</calcChain>
</file>

<file path=xl/sharedStrings.xml><?xml version="1.0" encoding="utf-8"?>
<sst xmlns="http://schemas.openxmlformats.org/spreadsheetml/2006/main" count="4330" uniqueCount="1768">
  <si>
    <t>Cargo</t>
  </si>
  <si>
    <t>Abono</t>
  </si>
  <si>
    <t>Ingresos</t>
  </si>
  <si>
    <t>Iva por cobrar</t>
  </si>
  <si>
    <t>Cliente</t>
  </si>
  <si>
    <t>Banco</t>
  </si>
  <si>
    <t>Registro de venta</t>
  </si>
  <si>
    <t>Iva cobrado</t>
  </si>
  <si>
    <t>Inventario</t>
  </si>
  <si>
    <t>Costo</t>
  </si>
  <si>
    <t>Registro compra</t>
  </si>
  <si>
    <t>Iva por pagar</t>
  </si>
  <si>
    <t>Proveedor</t>
  </si>
  <si>
    <t>Iva pagado</t>
  </si>
  <si>
    <t>Registro de gasto</t>
  </si>
  <si>
    <t>Gastos de administración</t>
  </si>
  <si>
    <t>Acreedor diverso</t>
  </si>
  <si>
    <t>Concepto</t>
  </si>
  <si>
    <t>Activo</t>
  </si>
  <si>
    <t>Efectivo y equivalentes de efectivo</t>
  </si>
  <si>
    <t>Caja Chica Corporativo</t>
  </si>
  <si>
    <t>Monedero Electrónico Para Gastos Empresariales</t>
  </si>
  <si>
    <t>Tarjeta de Crédito Empresarial</t>
  </si>
  <si>
    <t>Fondo Fijo Sucursal</t>
  </si>
  <si>
    <t>Caja General Sucursal</t>
  </si>
  <si>
    <t>Cheques No Entregados Moneda Nacional</t>
  </si>
  <si>
    <t>Bancos moneda nacional</t>
  </si>
  <si>
    <t>Cheques No Entregados Moneda Extranjera</t>
  </si>
  <si>
    <t>Bancos moneda extranjera</t>
  </si>
  <si>
    <t>Cuenta Puente de Ingresos Actividades Ordinarias</t>
  </si>
  <si>
    <t>Cuenta Puente Compra De Divisas</t>
  </si>
  <si>
    <t>Inversiones temporales</t>
  </si>
  <si>
    <t>Fideicomiso</t>
  </si>
  <si>
    <t>Cuentas por cobrar a clientes y otras cuentas por cobrar – Neto</t>
  </si>
  <si>
    <t>Clientes Nacionales</t>
  </si>
  <si>
    <t>Cuenta Puente Clientes</t>
  </si>
  <si>
    <t>Estimación De Devoluciones</t>
  </si>
  <si>
    <t>Estimación De Descuentos, Rebajas Y Bonificaciones</t>
  </si>
  <si>
    <t>Estimación Para Cuentas De Cobro Dudoso</t>
  </si>
  <si>
    <t>Anticipos a proveedores</t>
  </si>
  <si>
    <t>Anticipos A Proveedores Nacionales</t>
  </si>
  <si>
    <t>Anticipos A Proveedores Extranjeros</t>
  </si>
  <si>
    <t>Cargos A Proveedores Nacionales</t>
  </si>
  <si>
    <t>Cargos A Proveedores Extranjeros</t>
  </si>
  <si>
    <t>Deudores Diversos</t>
  </si>
  <si>
    <t>Deudores Diversos Nacionales</t>
  </si>
  <si>
    <t>Deudores Diversos Extranjeros</t>
  </si>
  <si>
    <t>Deudores Funcionarios Y Empleados</t>
  </si>
  <si>
    <t>Prestamos Funcionarios Y Empleados</t>
  </si>
  <si>
    <t>Otras Cuentas Por Cobrar</t>
  </si>
  <si>
    <t>Estimación Para Otras Cuentas Incobrables</t>
  </si>
  <si>
    <t>Cuentas por cobrar a partes relacionadas</t>
  </si>
  <si>
    <t>Intereses Por Cobrar Partes Relacionadas</t>
  </si>
  <si>
    <t>Otras Cuentas Por Cobrar Partes Relacionadas Nacionales</t>
  </si>
  <si>
    <t>Otras Cuentas Por Cobrar Partes Relacionadas Extranjeras</t>
  </si>
  <si>
    <t>Impuestos por recuperar</t>
  </si>
  <si>
    <t>IVA De Compras y Servicios Efectivamente Pagado</t>
  </si>
  <si>
    <t>IVA De Importación Efectivamente Pagado</t>
  </si>
  <si>
    <t>IEPS Acreditable Efetivamente Pagado</t>
  </si>
  <si>
    <t>IVA A Favor</t>
  </si>
  <si>
    <t>ISR A Favor</t>
  </si>
  <si>
    <t>IEPS A Favor</t>
  </si>
  <si>
    <t>ISR Pagos Provisionales</t>
  </si>
  <si>
    <t>ISR Retenido De Bancos</t>
  </si>
  <si>
    <t>Subsidio Para El Empleo</t>
  </si>
  <si>
    <t>IVA Retenido Pendiente Por Acreditar</t>
  </si>
  <si>
    <t>IEPS Acreditable Por Acreditar</t>
  </si>
  <si>
    <t>IVA De Compras Y Servicios Por Acreditar</t>
  </si>
  <si>
    <t>Inventarios - Neto</t>
  </si>
  <si>
    <t>Inventario De Materiales Y Empaques</t>
  </si>
  <si>
    <t>Inventario De Etiquetado</t>
  </si>
  <si>
    <t>Inventario De Producto Terminado Cedis</t>
  </si>
  <si>
    <t>Inventario De Producto Terminado Sucursal</t>
  </si>
  <si>
    <t>Mercancía En Consignación</t>
  </si>
  <si>
    <t>Estimación Para Inventario Obsoleto</t>
  </si>
  <si>
    <t>Cuenta Puente Inventarios Cedis</t>
  </si>
  <si>
    <t>Cuenta Puente Inventarios Punto De Venta</t>
  </si>
  <si>
    <t>Pagos anticipados</t>
  </si>
  <si>
    <t>Rentas Pagadas Por Anticipado</t>
  </si>
  <si>
    <t>Publicidad Pagada Por Anticipado</t>
  </si>
  <si>
    <t>Mantenimiento Pagado Por Anticipado</t>
  </si>
  <si>
    <t>Seguros Pagados Por Anticipado</t>
  </si>
  <si>
    <t>Licencias Pagadas Por Anticipado</t>
  </si>
  <si>
    <t>Otros Gastos Anticipados</t>
  </si>
  <si>
    <t>Derechos de arrendamiento</t>
  </si>
  <si>
    <t>Otros activos financieros</t>
  </si>
  <si>
    <t>Depósitos En Garantía A Corto Plazo</t>
  </si>
  <si>
    <t>Construcciones En Proceso</t>
  </si>
  <si>
    <t>Mejoras A Propiedades Arrendadas</t>
  </si>
  <si>
    <t>Maquinaria Y Equipo En Cedis</t>
  </si>
  <si>
    <t>Mobiliario Y Equipo De Oficina</t>
  </si>
  <si>
    <t>Mobiliario Y Equipo En Sucursal</t>
  </si>
  <si>
    <t>Equipo De Transporte</t>
  </si>
  <si>
    <t>Equipo De Computo</t>
  </si>
  <si>
    <t>Equipo De Comunicación y seguridad</t>
  </si>
  <si>
    <t>Mobiliario Y Equipo En Arrendamiento Financiero</t>
  </si>
  <si>
    <t>Amortización Acumulado Mejoras A Propiedades Arrendadas</t>
  </si>
  <si>
    <t>Depreciación Acumulado Maquinaria Y Equipo En Cedis</t>
  </si>
  <si>
    <t>Depreciación Acumulado Mobiliario Y Equipo De Oficina</t>
  </si>
  <si>
    <t>Depreciación Acumulado Mobiliario Y Equipo En Sucursal</t>
  </si>
  <si>
    <t>Depreciación Acumulado Equipo De Transporte</t>
  </si>
  <si>
    <t>Depreciación Acumulado Equipo De Computo</t>
  </si>
  <si>
    <t>Depreciación Acumulado Equipo De Comunicación</t>
  </si>
  <si>
    <t>Amortización Acumulado De Mobiliario Y Equipo En Arrendamiento Finananciero</t>
  </si>
  <si>
    <t>Deterioro En El Valor De Activos Fijos</t>
  </si>
  <si>
    <t>Otros activos financieros a largo plazo</t>
  </si>
  <si>
    <t>Pagos Anticipados A Largo Plazo</t>
  </si>
  <si>
    <t>Depósitos En Garantía Activos Largo Plazo</t>
  </si>
  <si>
    <t>Inversión en acciones de compañías subsidiarias</t>
  </si>
  <si>
    <t xml:space="preserve">Inversión En Acciones </t>
  </si>
  <si>
    <t>Instrumento Financiero Derivado Activo</t>
  </si>
  <si>
    <t>Activos intangibles – Neto</t>
  </si>
  <si>
    <t>Marcas Y Licencias</t>
  </si>
  <si>
    <t>Otros Derechos</t>
  </si>
  <si>
    <t>Desarrollo De Software</t>
  </si>
  <si>
    <t>Otros Activos Intangibles</t>
  </si>
  <si>
    <t>Amortizaciones Acumuladas</t>
  </si>
  <si>
    <t>Amortización Acumulada Marcas Y Licencias</t>
  </si>
  <si>
    <t>Amortización Acumulada De Otros Derechos</t>
  </si>
  <si>
    <t>Amortización Acumulada Desarrollo De Software</t>
  </si>
  <si>
    <t>Amortización Acumulada Otros Activos Intangibles</t>
  </si>
  <si>
    <t>Deterioro En El Valor De Activos Intangibles</t>
  </si>
  <si>
    <t>Otros activos</t>
  </si>
  <si>
    <t>Propiedades De Inversión</t>
  </si>
  <si>
    <t>ISR Diferido Activo</t>
  </si>
  <si>
    <t>Pasivo</t>
  </si>
  <si>
    <t>Préstamos a Corto Plazo</t>
  </si>
  <si>
    <t>Préstamos Bancarios A Corto Plazo</t>
  </si>
  <si>
    <t>Otros Créditos Extranjeros A Corto Plazo</t>
  </si>
  <si>
    <t>Intereses De Préstamos Bancarios Por Pagar</t>
  </si>
  <si>
    <t>Intereses De Otros Prestamos Por Pagar</t>
  </si>
  <si>
    <t>Otros instrumentos financieros</t>
  </si>
  <si>
    <t>Arrendamientos Financieros Corto Plazo</t>
  </si>
  <si>
    <t>Cuentas por pagar a proveedores y acreedores diversos</t>
  </si>
  <si>
    <t>Proveedores Nacionales</t>
  </si>
  <si>
    <t>Acreedores Diversos Nacionales</t>
  </si>
  <si>
    <t>Acreedores Transportistas</t>
  </si>
  <si>
    <t>Acreedores Honorarios</t>
  </si>
  <si>
    <t>Acreedores Actividad Empresarial</t>
  </si>
  <si>
    <t>Acreedores Arrendamiento</t>
  </si>
  <si>
    <t>Acreedores Funcionarios Y Empleados</t>
  </si>
  <si>
    <t>Proveedores Extranjeros</t>
  </si>
  <si>
    <t>Acreedores Diversos Extranjeros</t>
  </si>
  <si>
    <t>Cuenta Puente De Compras</t>
  </si>
  <si>
    <t>Otras Cuentas Por Pagar</t>
  </si>
  <si>
    <t>Cuentas por pagar a partes relacionadas</t>
  </si>
  <si>
    <t xml:space="preserve">Depósito De Garantía </t>
  </si>
  <si>
    <t xml:space="preserve">Prestamos Por Pagar </t>
  </si>
  <si>
    <t>Otras Cuentas Por Pagar Partes Relacionadas Nacionales</t>
  </si>
  <si>
    <t>Otras Cuentas Por Pagar Partes Relacionadas Extranjeras</t>
  </si>
  <si>
    <t>Otras cuenta por pagar y pasivos acumulados</t>
  </si>
  <si>
    <t>Beneficios a empleados y previsión social</t>
  </si>
  <si>
    <t>Sueldos Y Salarios Por Pagar</t>
  </si>
  <si>
    <t>Pensión Alimenticia Por Pagar</t>
  </si>
  <si>
    <t>Provisión Gratificación Anual</t>
  </si>
  <si>
    <t>Provisión De Vacaciones</t>
  </si>
  <si>
    <t>Provisión Bonos</t>
  </si>
  <si>
    <t>PTU Por Pagar</t>
  </si>
  <si>
    <t>PTU Por Pagar De Ejercicio Anteriores</t>
  </si>
  <si>
    <t>Provisión Fondo De Ahorro</t>
  </si>
  <si>
    <t>Seguridad Social Patronal Por Pagar</t>
  </si>
  <si>
    <t>Retenciones De Seguridad Social A Los Trabajadores</t>
  </si>
  <si>
    <t>Aportación Vivienda</t>
  </si>
  <si>
    <t>Crédito A La Vivienda</t>
  </si>
  <si>
    <t>Aportación Al Fondo Para El Retiro</t>
  </si>
  <si>
    <t>Impuesto Sobre Nóminas Por Pagar</t>
  </si>
  <si>
    <t>Provisión Para Contingencias Laborales</t>
  </si>
  <si>
    <t>Impuestos por pagar</t>
  </si>
  <si>
    <t>IVA De Ventas Por Pagar</t>
  </si>
  <si>
    <t>ISR Pago Provisional Por Pagar</t>
  </si>
  <si>
    <t>ISR Anual Por Pagar</t>
  </si>
  <si>
    <t>IEPS Por Pagar</t>
  </si>
  <si>
    <t>Impuestos por trasladarse</t>
  </si>
  <si>
    <t>IVA De Ventas Pendiente De Cobro</t>
  </si>
  <si>
    <t>IEPS Trasladado No Cobrado</t>
  </si>
  <si>
    <t xml:space="preserve">Impuestos trasladados </t>
  </si>
  <si>
    <t>ISR Retenido Por Salarios</t>
  </si>
  <si>
    <t>ISR Retenido A Asimilados A Salarios</t>
  </si>
  <si>
    <t>ISR Retenido Por Honorarios</t>
  </si>
  <si>
    <t>ISR Retenido Por Pagos Al Extranjero</t>
  </si>
  <si>
    <t>ISR Retenido Por Arrendamiento</t>
  </si>
  <si>
    <t>ISR Retenido Por Intereses</t>
  </si>
  <si>
    <t>ISR Otras Retenciones</t>
  </si>
  <si>
    <t>IVA Retenido Transportistas</t>
  </si>
  <si>
    <t>IVA Retenido Honorarios</t>
  </si>
  <si>
    <t>IVA Retenido Actividad Empresarial</t>
  </si>
  <si>
    <t>IVA Retenido Arrendamiento</t>
  </si>
  <si>
    <t>IVA Retenido Intereses</t>
  </si>
  <si>
    <t>IVA Otras Retenciones</t>
  </si>
  <si>
    <t>IVA De Ventas Efectivamente Cobrado</t>
  </si>
  <si>
    <t>IVA Trasladado Importaciones</t>
  </si>
  <si>
    <t>IEPS Trasladado Cobrado</t>
  </si>
  <si>
    <t>Impuestos Diferidos Pasivo</t>
  </si>
  <si>
    <t>Provisión De Gastos</t>
  </si>
  <si>
    <t>Contingencias</t>
  </si>
  <si>
    <t>Anticipos De Clientes</t>
  </si>
  <si>
    <t>Préstamos a largo plazo</t>
  </si>
  <si>
    <t>Préstamos Bancarios A Largo Plazo</t>
  </si>
  <si>
    <t>Otros Prestamos A Largo Plazo</t>
  </si>
  <si>
    <t>Arrendamientos Financieros Largo Plazo</t>
  </si>
  <si>
    <t>Obligación laboral</t>
  </si>
  <si>
    <t>Provisión Indemnización Legal</t>
  </si>
  <si>
    <t>Provisión Prima De Antigüedad</t>
  </si>
  <si>
    <t>Depósitos En Garantía Pasivos Largo Plazo</t>
  </si>
  <si>
    <t>Instrumento Financiero Derivado Pasivo</t>
  </si>
  <si>
    <t>Capital contable</t>
  </si>
  <si>
    <t>Capital social</t>
  </si>
  <si>
    <t>Capital Social Fijo</t>
  </si>
  <si>
    <t>Capital Social Variable Suscrito Exhibido</t>
  </si>
  <si>
    <t>Capital Social Variable Suscrito No Exhibido</t>
  </si>
  <si>
    <t>Prima en suscripción de acciones</t>
  </si>
  <si>
    <t>Capital contribuido</t>
  </si>
  <si>
    <t>Utilidades De Ejercicios Anteriores</t>
  </si>
  <si>
    <t>Perdidas De Ejercicios Anteriores</t>
  </si>
  <si>
    <t xml:space="preserve">Resultado Del Ejercicio </t>
  </si>
  <si>
    <t>Reserva Legal</t>
  </si>
  <si>
    <t>Aportaciones Para Futuros Aumentos De Capital</t>
  </si>
  <si>
    <t>Otras Cuentas De Capital</t>
  </si>
  <si>
    <t>Efecto De Conversión De Compañías Subsidiarias</t>
  </si>
  <si>
    <t>Ingresos de actividades ordinarias</t>
  </si>
  <si>
    <t>Devoluciones Venta De Mercancía</t>
  </si>
  <si>
    <t>Descuentos, Rebajas Y Bonificaciones Venta De Mercancía</t>
  </si>
  <si>
    <t>Estimación De Devoluciones Venta Mercancía</t>
  </si>
  <si>
    <t>Estimación De Descuento, Rebajas Y Bonificaciones Venta Mercancía</t>
  </si>
  <si>
    <t>Otros ingresos</t>
  </si>
  <si>
    <t xml:space="preserve">Ingresos Por Venta De Intangibles </t>
  </si>
  <si>
    <t>Ingresos Por Regalías</t>
  </si>
  <si>
    <t>Ingresos Por Arrendamientos</t>
  </si>
  <si>
    <t>Otros Ingresos No Recurrentes</t>
  </si>
  <si>
    <t>Ingresos Inter compañías</t>
  </si>
  <si>
    <t>Venta De Mercancías Inter compañías Nacionales</t>
  </si>
  <si>
    <t>Venta De Mercancías Inter compañías Extranjeras</t>
  </si>
  <si>
    <t>Devoluciones Ventas Inter compañías Nacionales</t>
  </si>
  <si>
    <t>Devoluciones Venta Inter compañías Extranjera</t>
  </si>
  <si>
    <t>Ingresos Por Venta De Intangibles Inter compañías Nacionales</t>
  </si>
  <si>
    <t>Ingresos Por Venta De Intangibles Inter compañías Extranjeras</t>
  </si>
  <si>
    <t>Ingresos Por Regalías Inter compañías Nacionales</t>
  </si>
  <si>
    <t>Ingresos Por Regalías Inter compañías Extranjeras</t>
  </si>
  <si>
    <t>Ingresos Por Otros Servicios Inter compañías Nacionales</t>
  </si>
  <si>
    <t>Ingresos Por Otros Servicios Inter compañías Extranjeras</t>
  </si>
  <si>
    <t>Otros Ingresos Inter compañías Nacionales</t>
  </si>
  <si>
    <t>Otros Ingresos Inter compañías Extranjeros</t>
  </si>
  <si>
    <t>Otros Ingresos Por Dividendos</t>
  </si>
  <si>
    <t>Otros Ingresos Con Partes Relacionadas</t>
  </si>
  <si>
    <t>Costo de Ingresos de actividades ordinariass</t>
  </si>
  <si>
    <t>Costo De Ventas Nacionales</t>
  </si>
  <si>
    <t>Cuenta Puente De Maquila</t>
  </si>
  <si>
    <t>Cuenta Puente Otros Materiales</t>
  </si>
  <si>
    <t>Cuenta Puente Mano De Obra Interna</t>
  </si>
  <si>
    <t>Variaciones Al Costo</t>
  </si>
  <si>
    <t>Variaciones De Inventario</t>
  </si>
  <si>
    <t>Costo De Ventas Muestras</t>
  </si>
  <si>
    <t xml:space="preserve">Costo De Ventas Por Donaciones </t>
  </si>
  <si>
    <t>Costo De Ventas Por Destrucción</t>
  </si>
  <si>
    <t>Costo De Ventas Por Siniestros</t>
  </si>
  <si>
    <t>Estimación Para Inventario Con Merma</t>
  </si>
  <si>
    <t>Estimación Para Inventario Caducado</t>
  </si>
  <si>
    <t>Otros Costos</t>
  </si>
  <si>
    <t xml:space="preserve">Costo De Ventas De Mobiliario </t>
  </si>
  <si>
    <t>Costo De Las Bajas De Activo</t>
  </si>
  <si>
    <t xml:space="preserve">Costo De Las Bajas De Intangibles </t>
  </si>
  <si>
    <t>Otros Costos Nacionales</t>
  </si>
  <si>
    <t>Otros Costos Extranjeros</t>
  </si>
  <si>
    <t xml:space="preserve">Otros Gastos No Recurrentes </t>
  </si>
  <si>
    <t>Deterioro En El Valor De Intangibles</t>
  </si>
  <si>
    <t>Costo de ventas Inter compañías</t>
  </si>
  <si>
    <t>Costo De Ventas Inter compañías Nacionales</t>
  </si>
  <si>
    <t>Costo De Ventas Inter compañías Extranjeras</t>
  </si>
  <si>
    <t>Costo De Ventas De Mobiliario Inter compañías Nacionales</t>
  </si>
  <si>
    <t>Costo De Ventas De Mobiliario Inter compañías Extranjeras</t>
  </si>
  <si>
    <t>Costo De Ventas De Intangibles Inter compañías Nacionales</t>
  </si>
  <si>
    <t>Costo De Ventas De Intangibles Inter compañías Extranjeras</t>
  </si>
  <si>
    <t>Gastos de operación y administración</t>
  </si>
  <si>
    <t>Tiempo Extra</t>
  </si>
  <si>
    <t>Comisiones Sobre Ventas</t>
  </si>
  <si>
    <t>Compensaciones</t>
  </si>
  <si>
    <t>Bono De Desempeño</t>
  </si>
  <si>
    <t>Gratificaciones/Cesantías</t>
  </si>
  <si>
    <t>Vacaciones</t>
  </si>
  <si>
    <t>Prima Vacacional</t>
  </si>
  <si>
    <t>Prima Dominical</t>
  </si>
  <si>
    <t>Ayuda De Transporte</t>
  </si>
  <si>
    <t>Ayuda De Alimentación</t>
  </si>
  <si>
    <t>Fondo De Ahorro</t>
  </si>
  <si>
    <t>Vales De Despensa</t>
  </si>
  <si>
    <t>Otras Prestaciones Al Personal</t>
  </si>
  <si>
    <t>PTU</t>
  </si>
  <si>
    <t>Indemnización Legal</t>
  </si>
  <si>
    <t>Prima De Antigüedad</t>
  </si>
  <si>
    <t>Provisión Gratificaciones/Cesantías</t>
  </si>
  <si>
    <t>Provisión Bono De Desempeño</t>
  </si>
  <si>
    <t>Provisión Contingencias Laborales</t>
  </si>
  <si>
    <t>Cuotas De Seguridad Social</t>
  </si>
  <si>
    <t>Impuesto Sobre Nominas</t>
  </si>
  <si>
    <t>Seguros De Gastos Médicos Al Personal</t>
  </si>
  <si>
    <t>Dotación, Suministros Y Uniformes</t>
  </si>
  <si>
    <t xml:space="preserve">Otros Gastos Relacionados Con El Personal </t>
  </si>
  <si>
    <t>Atención Al Personal</t>
  </si>
  <si>
    <t>Cuotas Sindicales</t>
  </si>
  <si>
    <t>Servicios Especializados</t>
  </si>
  <si>
    <t>Comisiones Bancarias</t>
  </si>
  <si>
    <t>Honorarios Personas Físicas</t>
  </si>
  <si>
    <t>Honorarios Personas Morales</t>
  </si>
  <si>
    <t>No Deducible por Ley</t>
  </si>
  <si>
    <t>No Deducible (Sin Requisitos Fiscales)</t>
  </si>
  <si>
    <t>Recargos</t>
  </si>
  <si>
    <t>Regalías Inter compañías</t>
  </si>
  <si>
    <t>Seguros</t>
  </si>
  <si>
    <t>Servicios administrativos</t>
  </si>
  <si>
    <t>Gastos de distribución</t>
  </si>
  <si>
    <t>Fletes</t>
  </si>
  <si>
    <t xml:space="preserve">Servicio Logístico </t>
  </si>
  <si>
    <t>Gastos de operación</t>
  </si>
  <si>
    <t>Destrucción De Inventarios</t>
  </si>
  <si>
    <t>Estacionamiento</t>
  </si>
  <si>
    <t>Rollos Térmicos</t>
  </si>
  <si>
    <t>Gastos de promoción</t>
  </si>
  <si>
    <t>Gastos fijos y servicios Oficinas</t>
  </si>
  <si>
    <t>Arrendamientos Inter compañías</t>
  </si>
  <si>
    <t>Adecuaciones a Locales de Oficina</t>
  </si>
  <si>
    <t>Arrendamiento de Inmuebles Oficinas</t>
  </si>
  <si>
    <t>Telefonía E Internet Oficinas</t>
  </si>
  <si>
    <t>Mantenimiento y Reparaciones de Oficina</t>
  </si>
  <si>
    <t>Gastos fijos y servicios CEDIS</t>
  </si>
  <si>
    <t>Adecuaciones a CEDIS</t>
  </si>
  <si>
    <t>Arrendamiento de Inmuebles CEDIS</t>
  </si>
  <si>
    <t>Consumo De Energía Eléctrica CEDIS</t>
  </si>
  <si>
    <t>Suministro De Agua CEDIS</t>
  </si>
  <si>
    <t>Telefonía E Internet CEDIS</t>
  </si>
  <si>
    <t xml:space="preserve">Mantenimiento y Reparaciones de CEDIS </t>
  </si>
  <si>
    <t>Arrendamiento De Inmuebles Fijo Sucursales</t>
  </si>
  <si>
    <t>Arrendamiento De Inmuebles Variable Sucursales</t>
  </si>
  <si>
    <t>Adecuaciones a Locales de Sucursales</t>
  </si>
  <si>
    <t>Telefonía E Internet Sucursales</t>
  </si>
  <si>
    <t>Mantenimiento y Reparaciones a Sucursales</t>
  </si>
  <si>
    <t>Otros gastos</t>
  </si>
  <si>
    <t>Ajuste Por Redondeo</t>
  </si>
  <si>
    <t>Otros gastos autorizados</t>
  </si>
  <si>
    <t>Obsequios</t>
  </si>
  <si>
    <t>Amortizaciones y depreciaciones</t>
  </si>
  <si>
    <t>Amortización De Marcas Y Licencias</t>
  </si>
  <si>
    <t>Amortización De Otros Derechos</t>
  </si>
  <si>
    <t>Amortización De Desarrollo De Software</t>
  </si>
  <si>
    <t>Amortización De Otros Activos Intangibles</t>
  </si>
  <si>
    <t>Amortización De Mejoras A Propiedades Arrendadas</t>
  </si>
  <si>
    <t>Amortización De Mobiliario Y Equipo En Arrendamiento Finan</t>
  </si>
  <si>
    <t>Depreciación Maquinaria Y Equipo En Cedis</t>
  </si>
  <si>
    <t>Depreciación Mobiliario Y Equipo De Oficina</t>
  </si>
  <si>
    <t>Depreciación Mobiliario Y Equipo De Sucursal</t>
  </si>
  <si>
    <t>Depreciación Equipo De Transporte</t>
  </si>
  <si>
    <t>Depreciación Equipo De Computo</t>
  </si>
  <si>
    <t>Depreciación Equipo De Comunicación</t>
  </si>
  <si>
    <t>Resultado Integral del Financiamiento</t>
  </si>
  <si>
    <t>Ingresos Por Intereses</t>
  </si>
  <si>
    <t>Ingresos Por Intereses Inter compañías Nacionales</t>
  </si>
  <si>
    <t>Ingresos Por Intereses Inter compañías Extranjeras</t>
  </si>
  <si>
    <t>Otros Gastos Financieros</t>
  </si>
  <si>
    <t>Utilidad En Cambios No Realizada</t>
  </si>
  <si>
    <t>Utilidad En Cambios Realizada</t>
  </si>
  <si>
    <t>Diferencias En Conversión</t>
  </si>
  <si>
    <t>Perdida En Cambios No Realizada</t>
  </si>
  <si>
    <t>Perdida En Cambios Realizada</t>
  </si>
  <si>
    <t>Participación En Las Utilidades De Asociadas</t>
  </si>
  <si>
    <t>Impuestos a la utilidad</t>
  </si>
  <si>
    <t>ISR Corriente</t>
  </si>
  <si>
    <t>ISR De Ejercicios Anteriores</t>
  </si>
  <si>
    <t>ISR Diferido Del Ejercicio</t>
  </si>
  <si>
    <t>Cuentas de Orden</t>
  </si>
  <si>
    <t>Fiscal</t>
  </si>
  <si>
    <t>CUFIN Deudora</t>
  </si>
  <si>
    <t>CUFIN Acreedora</t>
  </si>
  <si>
    <t>Cuca Deudora</t>
  </si>
  <si>
    <t>Cuca Acreedora</t>
  </si>
  <si>
    <t>CUFIN</t>
  </si>
  <si>
    <t>Contra Cuenta UFIN</t>
  </si>
  <si>
    <t>CUFIN De Ejercicios Anteriores</t>
  </si>
  <si>
    <t>Contra Cuenta CUFIN Ejercicios Anteriores</t>
  </si>
  <si>
    <t>Ajuste Anual Por Inflación Acumulable</t>
  </si>
  <si>
    <t>Acumulado Ajuste Anual Inflacionaria</t>
  </si>
  <si>
    <t>Deducción Del Ajuste Anual Inflación</t>
  </si>
  <si>
    <t>Deducción De Inversiones</t>
  </si>
  <si>
    <t>Contra Cuenta Deducción De Inversión</t>
  </si>
  <si>
    <t>Contra Cuenta Utilidad O Per F Vta Activo Fijo</t>
  </si>
  <si>
    <t>Actualización De Pérdidas Fiscales</t>
  </si>
  <si>
    <t>Plan de Cuentas</t>
  </si>
  <si>
    <t>Guía Contabilizadora</t>
  </si>
  <si>
    <t>Cátalogo de agrupación del SAT</t>
  </si>
  <si>
    <t>Tipo</t>
  </si>
  <si>
    <t>Cuenta</t>
  </si>
  <si>
    <t>Nivel</t>
  </si>
  <si>
    <t>Moneda</t>
  </si>
  <si>
    <t>Naturaleza</t>
  </si>
  <si>
    <t>Definición</t>
  </si>
  <si>
    <t>Se cargará por:</t>
  </si>
  <si>
    <t>Se abonará por:</t>
  </si>
  <si>
    <t>Fundamento IFRS</t>
  </si>
  <si>
    <t>Código SAT</t>
  </si>
  <si>
    <t xml:space="preserve">Concepto </t>
  </si>
  <si>
    <t xml:space="preserve">Código Agrupador </t>
  </si>
  <si>
    <t>Mxn</t>
  </si>
  <si>
    <t>Deudora</t>
  </si>
  <si>
    <t xml:space="preserve">Montos de cuantía determinada que son reembolsables para mantener el saldo autorizado. </t>
  </si>
  <si>
    <t>i. las entradas de efectivo a caja y por reembolsos de fondos fijos.</t>
  </si>
  <si>
    <t>i. las salidas de efectivo por pagos a través de caja y/o de fondos fijos.</t>
  </si>
  <si>
    <t>Caja y efectivo</t>
  </si>
  <si>
    <t>Recursos que coloca la empresa en una tarjeta para la gestión de gastos operativos y de viaje para ciertos ejecutivos.</t>
  </si>
  <si>
    <t>i. El fondeo y/o compra de saldo
ii. El saldo no utilizado o sobrante  de cada persona y/o tarjeta</t>
  </si>
  <si>
    <t xml:space="preserve">i. La dispersión por cada salida o anticipo </t>
  </si>
  <si>
    <t>Montos de cuantía determinada que se encuentran en punto de venta</t>
  </si>
  <si>
    <t>i. las entradas de efectivo a caja en Sucursal</t>
  </si>
  <si>
    <t xml:space="preserve">i. las salidas de efectivo por consignaciones a bancos ( G4S,  Trasportadora de valores) </t>
  </si>
  <si>
    <t>Corresponde a cheques girados por la empresa en favor de proveedores o terceros, y que no fueron entregados al cierre del periodo.</t>
  </si>
  <si>
    <t>i. la reclasificación de cuentas de bancos por cheques emitidos no entregados al cierre del periodo que se informa.</t>
  </si>
  <si>
    <t>i. por la entrega de cheques emitidos y entregados con posterioridad al periodo de cierre sobre el periodo que se informa.</t>
  </si>
  <si>
    <t>Bancos nacionales</t>
  </si>
  <si>
    <t>Saldos a favor de la empresa, en cuentas corrientes a la vista y de ahorro de disponibilidad inmediata en bancos e instituciones de crédito, entendiendo por tales cajas de ahorros, cajas rurales y cooperativas de crédito y entidades análogas si se trata de saldos situados en el territorio nacional.</t>
  </si>
  <si>
    <t>Usd</t>
  </si>
  <si>
    <t>Cuenta utilizada para registrar la totalidad de las ventas por cualquier medio de cobro que caen por interfase del punto de venta.</t>
  </si>
  <si>
    <t>i. los depósitos de cheques en instituciones financieras, las entradas de efectivo por medios electrónicos y otras formas de ingreso de efectivo.
ii. la diferencia de cambio, si se incrementa el tipo de cambio de la moneda extranjera.
iii. las notas de abono emitidas por instituciones financieras.</t>
  </si>
  <si>
    <t>i. los pagos por medio de cheques, medios electrónicos u otras formas de transferencia de efectivo.
ii. la diferencia de cambio, si disminuye el tipo de cambio de la moneda extranjera
iii. las notas de cargo emitidas por instituciones financieras.</t>
  </si>
  <si>
    <t>Operación con casas de bolsa en moneda extrajera.</t>
  </si>
  <si>
    <t>i. La compra de divisa</t>
  </si>
  <si>
    <t>i. Pago a proveedores</t>
  </si>
  <si>
    <t>Inversiones financieras convertibles en efectivo, con un vencimiento no superior a tres meses desde la fecha de adquisición, que no tengan riesgos significativos de cambio de valor y que formen parte de la política de gestión normal de la tesorería de la empresa.</t>
  </si>
  <si>
    <t>i. el costo de adquisición de las inversiones.
ii. el incremento del valor por la aplicación del valor razonable.
iii. la diferencia de cambio si se incrementa el tipo de cambio.</t>
  </si>
  <si>
    <t>i. el costo de las inversiones vendidas o redimidas
ii. la diferencia de cambio si disminuye el tipo de cambio
iii. la reducción de valor por la aplicación del valor razonable</t>
  </si>
  <si>
    <t>Son el efectivo y los equivalentes de efectivo que tienen ciertas limitaciones para su disponibilidad, las cuales normalmente son del tipo contractual o legal.</t>
  </si>
  <si>
    <t>i. el costo de adquisición del fondo para su creación.
ii. el incremento del valor por la aplicación del valor razonable.
iii. la diferencia de cambio si se incrementa el tipo de cambio.</t>
  </si>
  <si>
    <t>i. por el cierre del fondo tras haberse cumplido el plazo u objeto para el cual fue creado.
ii. la diferencia de cambio si disminuye el tipo de cambio
iii. la reducción de valor por la aplicación del valor razonable</t>
  </si>
  <si>
    <t>Inversiones en fideicomisos</t>
  </si>
  <si>
    <t>Créditos otorgados por venta de bienes o prestación de servicios dentro del país. en caso de que no se haya emitido el documento, pero sí devengado el ingreso y la cuenta por cobrar correspondiente, se debe registrar el derecho.</t>
  </si>
  <si>
    <t>i. los derechos de cobro a que dan lugar la venta de bienes o la prestación de servicios inherentes al giro del negocio.
ii. el traslado entre cuentas internas, como es el caso del canje de facturas con letras, o el cambio de condición de letras emitidas, cobranza o descuento, o la reclasificación a cobranza dudosa.
iii. la disminución o aplicación de los anticipos recibidos. 
iv. la diferencia de cambio, si se incrementa el tipo de cambio de la moneda extranjera.</t>
  </si>
  <si>
    <t xml:space="preserve">i. el cobro parcial o total de los derechos.
ii. la cesión en firme de los derechos de cobro a terceros o en operaciones de factoring en los que la empresa no retiene sustancialmente los riesgos y beneficios.
iii. los anticipos recibidos por ventas futuras.
iv. la disminución del derecho de cobro por las devoluciones de mercaderías.
v. la eliminación (castigo. de la contabilidad de las cuentas y documentos considerados incobrables.
vi. los descuentos, bonificaciones y rebajas concedidos, posteriores a la venta.  
vii. la diferencia de cambio, si disminuye el tipo de cambio de la moneda extranjera. </t>
  </si>
  <si>
    <t>Clientes nacionales</t>
  </si>
  <si>
    <t>Cuenta complementaria de clientes, que refleja los créditos por ventas de bienes facturados no entregados a la fecha de cierre del período.</t>
  </si>
  <si>
    <t>i. la transferencia de los riesgos y beneficios a los clientes.</t>
  </si>
  <si>
    <t>ii. los bienes facturados no entregados al cierre de mes.</t>
  </si>
  <si>
    <t>Acreedora</t>
  </si>
  <si>
    <t>estimado valorizado del producto que se espera recibir en el almacén de la empresa, por aquellos productos que no se pudieron realizar o comercializar en el punto de venta por problemas de calidad, producto próximo a vencer (caducar) o productos fuera de línea.</t>
  </si>
  <si>
    <t>i. la ejecución de los compromisos acordados y documentados mediante nota de crédito o de abono.
ii. la cancelación (reversión. total, cuando no se cumplieron los compromisos acordados.</t>
  </si>
  <si>
    <t>i. la provisión devengada en el mes y que deba reflejarse contra el ingreso que lo genero.
ii. mayor valor cuando el compromiso con los clientes se haya ampliado o extendido.</t>
  </si>
  <si>
    <t>a otros descuentos, bonificaciones y rebajas diferentes a los enumerados y que derivan del acuerdo comercial principal, los cuales representan bienes o servicios adicionales a satisfacer a través del tiempo o en un punto en el tiempo, como tal incentivos en el punto de venta (pdv) o uso de información de los clientes para entender el mercado.</t>
  </si>
  <si>
    <t>i. la provisión devenga en el mes y que deba reflejarse contra el ingreso que lo genero.
ii. mayor valor cuando el compromiso con los clientes se haya ampliado o extendido.</t>
  </si>
  <si>
    <t>a los juicios, estimaciones y/o presunciones valorizadas sobre créditos otorgados por la compañía y que su recuperación se considera incierta.</t>
  </si>
  <si>
    <t>i. por la mejoría parcial de los créditos vencidos. 
ii. por la obtención de garantías o fianzas del cliente y para ser usadas en favor de la empresa. 
iii. por la recuperación total o parcial de los derechos de cobro en resolución o juicio final en favor de la empresa. 
iv. por la eliminación (castigo. de la cuentas, cuya incobrabilidad se confirma.
iv. por la diferencia de cambio para igualar la estimación de cobranza dudosa a la cuenta por cobrar relacionada.</t>
  </si>
  <si>
    <t>i. por la evidencia de deterioro en la recuperación de créditos de clientes.
ii. por la merma espontanea en la situación financiera de un cliente. 
iii. por los créditos exigibles ya vencidos en proceso de demanda. 
iv. por la pérdida de garantías para hacer efectiva la recuperación de créditos.
v. la diferencia de cambio para igualar la estimación de cobranza dudosa a la cuenta por cobrar relacionada.</t>
  </si>
  <si>
    <t>Estimación de cuentas incobrables nacional</t>
  </si>
  <si>
    <t>Son todos los valores que la empresa entrega a otra empresa o a una persona para garantizar la compra de mercancía y/o prestación de servicios en territorio nacional.</t>
  </si>
  <si>
    <t>i.</t>
  </si>
  <si>
    <t>Anticipo a proveedores nacional</t>
  </si>
  <si>
    <t>Son todos los valores que la empresa entrega a otra empresa o a una persona para garantizar la compra de mercancía y/o prestación de servicios en el extranjero.</t>
  </si>
  <si>
    <t>i. los derechos de cobro a que da lugar a la prestación de servicios, inherentes a las importaciones y exportaciones.</t>
  </si>
  <si>
    <t>i. el cobro parcial o total de los derechos.
ii. la reclasificación a cuentas de gastos correspondientes.</t>
  </si>
  <si>
    <t>Anticipo a proveedores extranjero</t>
  </si>
  <si>
    <t xml:space="preserve">incluye los efectos de las transacciones relacionadas con reclamos a proveedores residentes en el país, que derivan de actividades comerciales y que son accesorias a las mismas. </t>
  </si>
  <si>
    <t>i. por los reclamos formales interpuestos por la empresa contra proveedores de bienes.
ii. la diferencia de cambio en caso se incremente el tipo de cambio.</t>
  </si>
  <si>
    <t>i. por la recuperación (cobro. de los créditos reclamados. 
ii. por la nula recuperación de los créditos en reclamo.
iii. la diferencia de cambio si disminuye el tipo de cambio.</t>
  </si>
  <si>
    <t xml:space="preserve">incluye los efectos de las transacciones relacionadas con reclamos a proveedores residentes en el extranjero, que derivan de actividades comerciales y que son accesorias a las mismas. </t>
  </si>
  <si>
    <t>Créditos no comerciales concedidos, como la venta de bienes tangibles o intangibles, así como las reclamaciones por actividades no comerciales (recuperación de seguros, donaciones y legados recibidos), a terceros con residencia en el país.</t>
  </si>
  <si>
    <t>i. los créditos no comerciales otorgados.
ii. los reclamos interpuestos.
iii. la diferencia de cambio, si se incrementa el tipo de cambio de la moneda extranjera.</t>
  </si>
  <si>
    <t xml:space="preserve">i. la cobranza de créditos no comerciales otorgados.
ii. la recuperación de reclamos previamente interpuestos.
iii. la diferencia de cambio, si disminuye el tipo de cambio de la moneda extranjera. </t>
  </si>
  <si>
    <t>Créditos no comerciales concedidos, como la venta de bienes tangibles o intangibles, así como las reclamaciones por actividades no comerciales (recuperación de seguros, donaciones y legados recibidos), a terceros con residencia en el extranjero.</t>
  </si>
  <si>
    <t>Créditos otorgados al personal derivados de adelantos o entregas de efectivo pendientes de comprobar.</t>
  </si>
  <si>
    <t>i. los anticipos en efectivo entregados para cubrir viáticos que no se han sido comprobados a la fecha del cierre de periodo.
ii. entregas en efectivo para cubrir gastos menores relacionados con el funcionamiento de la empresa y que no han sido comprobados a la fecha del cierre del periodo.</t>
  </si>
  <si>
    <t>i. los pagos recibidos de personal.
ii. la presentación de los comprobantes de gastos relacionados con la operación de la empresa.</t>
  </si>
  <si>
    <t>Funcionarios y empleados</t>
  </si>
  <si>
    <t>créditos en efectivo concedidos al personal de la empresa, que no tenga la calificación de parte vinculada, cuyo vencimiento no sea superior a un año a la fecha de cierre del periodo.</t>
  </si>
  <si>
    <t>i. la formalización del crédito otorgado.
ii. el ingreso financiero devengado durante la vigencia del contrato.
iii. la diferencia de cambio si el tipo de cambio se incrementa.</t>
  </si>
  <si>
    <t xml:space="preserve">i. el reintegro total o parcial o baja del activo financiero.
ii. el reintegro total o parcial o baja del interés.
iii. la diferencia de cambio, si disminuye el tipo de cambio de la moneda extranjera. </t>
  </si>
  <si>
    <t>Incluye las entregas a rendir efectuadas a terceros y cualquier cuenta por cobrar no incluida en las subcuentas anteriores.</t>
  </si>
  <si>
    <t>i. por los otros créditos a favor de la empresa en proceso de recuperación y/o de documentación.
ii. la diferencia de cambio en caso se incremente el tipo de cambio.</t>
  </si>
  <si>
    <t>i. la recuperación (cobro. de los otros créditos no comerciales.
ii. por la nula recuperación de los otros créditos no comerciales.
iii. la diferencia de cambio si disminuye el tipo de cambio.</t>
  </si>
  <si>
    <t>Otras cuentas y documentos por cobrar a corto plazo</t>
  </si>
  <si>
    <t>Representa el valor de los intereses ganados pendientes de cobro originados por préstamos entre compañías del Grupo.</t>
  </si>
  <si>
    <t>Intereses por cobrar a corto plazo nacional parte relacionada</t>
  </si>
  <si>
    <t>Derechos exigibles originados por venta de bienes, prestación de servicios, préstamos otorgados y otros créditos en favor de la empresa, celebrados con partes relacionadas nacionales que no forman parte del grupo.</t>
  </si>
  <si>
    <t>Otras cuentas y documentos por cobrar a corto plazo parte relacionada</t>
  </si>
  <si>
    <t>Derechos exigibles originados por venta de bienes, prestación de servicios, préstamos otorgados y otros créditos en favor de la empresa, celebrados con partes relacionadas del extranjero que no forman parte del grupo.</t>
  </si>
  <si>
    <t>impuesto al valor agregado, impuesto sobre la ventas, igv, itbis, según aplique,  efectivamente pagado al proveedor de bienes o servicios. es el impuesto indirecto de régimen general que recae sobre el consumo y grava la enajenación de bienes, la importación de bienes , nuevos o usados, así como la prestación de servicios, en todas sus etapas de comercialización.</t>
  </si>
  <si>
    <t>i. el impuesto por enajenación de bienes, prestación de servicios o importación de bienes proporcionados por un terceros y consignados de forma separada en el documento fiscal.
ii. el traslado de las cuentas por cobrar correspondientes
iii. la diferencia de cambio, si aumenta el tipo de cambio de la moneda extranjera.</t>
  </si>
  <si>
    <t>i. el descuento en la enajenación de bienes, prestación de servicios o importación de bienes proporcionados por un terceros y consignados de forma separada en el documento fiscal que respalde la transacción.
ii. el traslado a las cuentas por pagar correspondientes
iii. la diferencia de cambio, si se incrementa el tipo de cambio de la moneda extranjera.</t>
  </si>
  <si>
    <t>IVA acreditable pagado</t>
  </si>
  <si>
    <t>impuesto al valor agregado, impuesto sobre la ventas, igv, itbis, según aplique,  efectivamente pagado por la importación de bienes tangibles. es el impuesto indirecto de régimen general que recae sobre el consumo y grava la enajenación de bienes, la importación de bienes , nuevos o usados, así como la prestación de servicios, en todas sus etapas de comercialización.</t>
  </si>
  <si>
    <t>i. la enajenación de bienes, prestación de servicios o importación de bienes proporcionados por un terceros y consignados de forma separada en el documento fiscal (factura. que respalde la transacción, y que a la fecha del cierre del periodo estén efectivamente pagados.</t>
  </si>
  <si>
    <t>i. el descuento en la enajenación de bienes, prestación de servicios o importación de bienes proporcionados por un terceros y consignados de forma separada en el documento fiscal (nota de crédito o de abono. que respalde la transacción, y que a la fecha del cierre del periodo estén efectivamente pagados al tercero.
ii. la reclasificación a pasivo cuando este sea mayor al crédito fiscal.</t>
  </si>
  <si>
    <t>IVA acreditable de importación pagado</t>
  </si>
  <si>
    <t>impuesto especial sobre producción y servicios que grava la producción y venta o importación de ciertos productos, conforme a las disposiciones locales vigentes, efectivamente pagados al proveedor de dichos bienes.</t>
  </si>
  <si>
    <t>i. el descuento en la enajenación de bienes, prestación de servicios o importación de bienes proporcionados por un terceros y consignados de forma separada en el documento fiscal que respalde la transacción.
ii. el traslado a las cuentas por pagar correspondientes
iii. la diferencia de cambio, si se disminuye el tipo de cambio de la moneda extranjera.</t>
  </si>
  <si>
    <t>IEPS acreditable pagado</t>
  </si>
  <si>
    <t>impuesto al valor agregado, impuesto sobre la ventas, igv, itbis, según aplique, presentado y declarado a favor o como crédito a la administración tributaria local. es el impuesto indirecto de régimen general que recae sobre el consumo y grava la enajenación de bienes, la importación de bienes , nuevos o usados, así como la prestación de servicios, en todas sus etapas de comercialización.</t>
  </si>
  <si>
    <t>i. exceso en mayor proporción al impuesto de ventas cobrado, presentado y declarado antes la autoridad tributaria local.</t>
  </si>
  <si>
    <t>i. se compensen, acrediten o utilicen vs impuestos futuros de la misma naturaleza.
ii. se solicite la devolución en efectivo a la autoridad fiscal tributaria.</t>
  </si>
  <si>
    <t>IVA a favor</t>
  </si>
  <si>
    <t>impuesto sobre la renta, impuesto de sociedades, impuesto a la utilidad, impuesto a las ganancias, según aplique. corresponderá al isr a favor ó crédito al finalizar el ejercicio, y que haya sido declararo como tal a la administración tributaria.</t>
  </si>
  <si>
    <t>i. el exceso en los pagos a cuenta por concepto de este impuesto y frente al pasivo que originen sobre el periodo que se informa, efectivamente presentado y declarado ante la administración tributaria.</t>
  </si>
  <si>
    <t>i. cuando se compensen, acrediten o utilicen vs impuestos futuros de la misma naturaleza.
ii. cuando se solicite la devolución en efectivo a la autoridad fiscal tributaria.</t>
  </si>
  <si>
    <t>ISR a favor</t>
  </si>
  <si>
    <t>impuesto especial sobre producción y servicios que grava la producción y venta o importación de ciertos productos, conforme a las disposiciones locales vigentes, será el diferencial entre el ieps acreditable efectivamente pagado y el ieps efectivamente cobrado, siempre que el primero sea mayor y que haya sido declarado a la administración tributaria como tal.</t>
  </si>
  <si>
    <t>Otros impuestos a favor</t>
  </si>
  <si>
    <t>al impuesto a la utilidad pagado por anticipado durante el periodo, según las disposiciones fiscales aplicables, el cual deberá declarar la empresa de forma periódica y previo a la presentación del impuesto anual.</t>
  </si>
  <si>
    <t>i. los pagos a cuenta declarados y efectivamente pagados.</t>
  </si>
  <si>
    <t xml:space="preserve">i. el traspaso vs el impuesto a cargo que resulte al finalizar el ejercicio.
</t>
  </si>
  <si>
    <t>Pagos provisionales de ISR</t>
  </si>
  <si>
    <t>Impuesto sobre la renta retenido por bancos derivado de intereses generados.</t>
  </si>
  <si>
    <t>es una ayuda o apoyo que por ley debe pagar las empresas en México a aquellos trabajadores que perciben el salario mínimo general, según la zona económica a la que pertenezcan.</t>
  </si>
  <si>
    <t>i. el efectivo entregado mes a mes, a los empleados que cumplen esta condición.</t>
  </si>
  <si>
    <t>i. la acreditación o compensación contra el isr retenido a otros trabajadores de mayores ingresos
ii. la acreditación o compensación contra el isr anual a cargo de la empresa.</t>
  </si>
  <si>
    <t>Subsidio al empleo</t>
  </si>
  <si>
    <t>impuesto al valor agregado, impuesto sobre la ventas, igv, itbis, según aplique, retenido a terceros y declarado en exceso a la administración tributaria local, el cual se podrá acreditar o compensar en el futuro vs retenciones pasivas. es el impuesto indirecto de régimen general que recae sobre el consumo y grava la enajenación de bienes, la importación de bienes , nuevos o usados, así como la prestación de servicios, en todas sus etapas de comercialización.</t>
  </si>
  <si>
    <t>i. el impuesto pagado en exceso al monto retenido y enterado al fisco.</t>
  </si>
  <si>
    <t>i. compensación, acreditación o utilización vs impuestos futuros de la misma naturaleza.
ii. solicitud de devolución en efectivo a la autoridad fiscal tributaria local.</t>
  </si>
  <si>
    <t>IVA pendiente de pago</t>
  </si>
  <si>
    <t>impuesto especial sobre producción y servicios que grava la producción y venta o importación de ciertos productos, conforme a las disposiciones locales vigentes, que este pendiente de pago al proveedor de dichos bienes.</t>
  </si>
  <si>
    <t xml:space="preserve">i. el impuesto por enajenación de bienes proporcionados por un terceros y consignados de forma separada en el documento fiscal.
</t>
  </si>
  <si>
    <t>i. el descuento en la enajenación de bienes, prestación de servicios o importación de bienes proporcionados por un terceros y consignados de forma separada en documento fiscal.   
ii. el traslado a las cuentas por cobrar correspondientes</t>
  </si>
  <si>
    <t>IEPS pendiente de pago</t>
  </si>
  <si>
    <t>Impuesto al valor agregado, impuesto sobre la ventas, igv, itbis, según aplique, pendiente de pago al proveedor de bienes o servicios. es el impuesto indirecto de régimen general que recae sobre el consumo y grava la enajenación de bienes, la importación de bienes , nuevos o usados, así como la prestación de servicios, en todas sus etapas de comercialización.</t>
  </si>
  <si>
    <t>i. el impuesto por enajenación de bienes, prestación de servicios o importación de bienes proporcionados por un terceros y consignados de forma separada en el documento fiscal.</t>
  </si>
  <si>
    <t>Pago De Lo Indebido</t>
  </si>
  <si>
    <t>Importe a favor de la compañía, derivado de contribuciones pagadas en exceso o incorrectamente, pendiente de recuperar o compensar.</t>
  </si>
  <si>
    <t>Pago de lo indebido</t>
  </si>
  <si>
    <t>Mercancías En Transito</t>
  </si>
  <si>
    <t>los inventarios que se adquieren y se trasladan por cualquier medio de las instalaciones del proveedor a la empresa, a partir del momento en que se transfieren a esta los beneficios y riesgos inherentes a ellos deben reconocerse en este rubro.</t>
  </si>
  <si>
    <t>i. aquellos inventarios solicitados en firme y que aún no llegan a la bodega de la empresa.</t>
  </si>
  <si>
    <t>i. la recepción en las bodegas de la empresa. 
ii. la cancelación de la compra durante  procesos intermedios en el traslado del inventario.</t>
  </si>
  <si>
    <t>Mercancías en tránsito</t>
  </si>
  <si>
    <t>materiales directos (etiquetas, etc.) adquiridos para su posterior ingreso al proceso productivo.</t>
  </si>
  <si>
    <t>i. el costo de las insumos.
ii. el costo de las insumos devueltas por el centro de producción.
iii. la reclasificación entre subcuentas por la recuperación de pérdidas por desvalorización reconocidas previamente.</t>
  </si>
  <si>
    <t>i. el valor en libros de las insumos utilizadas en la producción.
ii. el costo de las devoluciones de insumos a proveedores.
iii. la reclasificación entre subcuentas por el reconocimiento de pérdidas por desvalorización.</t>
  </si>
  <si>
    <t>Materia prima y materiales</t>
  </si>
  <si>
    <t>Se refiere al producto terminado que se envía al subalmacén "Etiquetado", el cual se encuentra en proceso de colocación de etiquetas (precios, NOM, etc.), el cual será enviando a Inventario de Producto Terminado Cedis.</t>
  </si>
  <si>
    <t>Producción en proceso</t>
  </si>
  <si>
    <t>productos adquiridos, acondicionados en su totalidad, ubicados en el almacén central antes de su traslado al punto de venta.</t>
  </si>
  <si>
    <t>i. el costo de manufactura de los productos para la venta.
ii. el costo de las existencias de servicios.
iii. costos de financiación, cuando la existencia corresponde a un activo calificado.
iv. el costo de los productos devueltos por los clientes. 
v. la variación de productos terminados.
vi. la reclasificación entre subcuentas por la recuperación de pérdidas por desvalorización reconocidas anteriormente.</t>
  </si>
  <si>
    <t>i. el costo de manufactura de los productos para la venta.
ii. el costo de las existencias de servicios.
iii. costos de financiación, cuando la existencia corresponde a un activo calificado.
iv. el costo de los productos devueltos por los clientes.
v. la reclasificación entre subcuentas por la recuperación de pérdidas por desvalorización reconocidas anteriormente.
vi. la variación de productos terminados.</t>
  </si>
  <si>
    <t>Productos terminados</t>
  </si>
  <si>
    <t>productos adquiridos, acondicionados en su totalidad, ubicados en el punto de venta para su comercialización.</t>
  </si>
  <si>
    <t>Inventarios En Aclaración</t>
  </si>
  <si>
    <t>Artículos pendientes por liberar por inconsistencias en cantidad, calidad, etc.</t>
  </si>
  <si>
    <t>Inventario En Garantía</t>
  </si>
  <si>
    <t>Artículos resguardados dados en garantía a terceros, los cuales no disponibles para venta</t>
  </si>
  <si>
    <t>Inventario De Mobiliario</t>
  </si>
  <si>
    <t>Piezas adquiridas para el armando de Mobiliario en Sucursal, recepcionado en el almacén central, una vez se trasfieran a Sucursal deberán reclasificarse como Activo Fijo en el rubro de "Mobiliario y Equipo en Sucursal.</t>
  </si>
  <si>
    <t>los inventarios entregados a clientes en consignación y/o demostración o a vistas para su proceso y/o venta deben formar parte de los inventarios al costo que les corresponda, pues su venta aún no se ha efectuado, ya que los riesgos y beneficios aún no se han transferido.</t>
  </si>
  <si>
    <t>i. por la salida de la mercancía del almacén de la empresa con pedido del cliente y que se ha definido su tratamiento como en consignación.</t>
  </si>
  <si>
    <t>i. la venta al consumidor y generación de la factura correspondiente.
ii. por los faltantes de inventario en el cedis o punto de venta del cliente.</t>
  </si>
  <si>
    <t>Mercancías en poder de terceros</t>
  </si>
  <si>
    <t>a la estimación de la disminución del valor de mercado por productos de lento movimiento, disminución de su demanda, baja de precios en el mercado y/o por daños físicos o porque han pérdida calidad.</t>
  </si>
  <si>
    <t>i. la mejoría en la rotación de inventarios.
ii. la recuperación del valor del inventarios tras la realización de actividades promocionales.
iii. la eliminación (castigo) de la cuentas, cuya obsolescencia se confirma.
iv. la reversión de las desvalorizaciones reconocidas previamente.</t>
  </si>
  <si>
    <t>i. la estimación de la desvalorización de inventarios.
ii. la merma espontanea. 
iii. los inventarios ya vencidos y que serán enviados a destrucción.</t>
  </si>
  <si>
    <t>Estimación de inventarios obsoletos y de lento movimiento</t>
  </si>
  <si>
    <t>a la baja en el valor de la mercancía por evidencia de obsolescencia, disminución de la demanda, baja de precios en el mercado y/o por artículos dañados y que han pérdida calidad.</t>
  </si>
  <si>
    <t>i. la mejoría en la rotación de inventarios.
ii. la recuperación del valor del inventarios tras la realización de actividades promocionales.
iii. la eliminación (castigo. de la cuentas, cuya obsolescencia se confirma.</t>
  </si>
  <si>
    <t>i. la evidencia de deterioro en la realización de los inventarios.
ii. la merma espontanea. 
iii. los inventarios ya vencidos y que serán enviados a destrucción.</t>
  </si>
  <si>
    <t>Cuenta Puente Costeo</t>
  </si>
  <si>
    <t>Cuenta control para las compras de etiquetas, maquila de mercancía y costo de las descargadas de contenedores.</t>
  </si>
  <si>
    <t>Cuenta complementaria de inventarios que refleja el inventario no recibido en físico dentro del CEDIS a la fecha de cierre del periodo.</t>
  </si>
  <si>
    <t>i. los bienes facturados no entregados al cierre de mes.</t>
  </si>
  <si>
    <t>Cuenta complementaria de inventarios que refleja el inventario no recibido en físico dentro de Sucursal a la fecha de cierre del periodo.</t>
  </si>
  <si>
    <t>Importes pagados anticipadamente por la renta futura de bienes inmuebles.</t>
  </si>
  <si>
    <t>Rentas pagados por anticipado nacional</t>
  </si>
  <si>
    <t>comprende los anticipos entregados a las televisoras que publicitan nuestros spots, los cuales se devengaran en un periodo menor a 12 meses a la fecha de cierre del período.</t>
  </si>
  <si>
    <t>i. los montos por servicios contratados asociados a beneficios económicos futuros.
ii. incremento en la medición a valor razonable para este tipo de activos.
iii. los intereses descontados por anticipado en operación de financiamiento recibido.</t>
  </si>
  <si>
    <t>i. consumo de los servicios contratados.
ii. disminución en la medición a valor razonable para este tipo de activos.
iii. liquidación de las opciones contratadas o disminución por medición al valor razonable.
iv. devengamiento de intereses.</t>
  </si>
  <si>
    <t>Otros pagos anticipados</t>
  </si>
  <si>
    <t>se contabilizará cualquier servicio a ser devengado luego de la fecha de los estados financieros, cuyo registro no corresponde incluirse en las subcuentas anteriores.</t>
  </si>
  <si>
    <t>comprende el monto contratado con las compañías aseguradoras por las primas de seguros, por coberturas a recibir en el futuro.</t>
  </si>
  <si>
    <t>Importes pagados anticipadamente de derechos de licencias, los cuales serán consumidos (devengados) en el corto plazo.</t>
  </si>
  <si>
    <t>otros desembolsos, de los no contemplados en las cuentas anteriores, realizados con anticipación a la entrega del bien o servicios .</t>
  </si>
  <si>
    <t>i. los montos por otro tipo de anticipos, no contemplados en los saldos anteriores.
ii. incremento en la medición a valor razonable de estos derechos.</t>
  </si>
  <si>
    <t>i. consumo o utilización de los desembolsos anticipados previamente.
ii. la cancelación y tras el recupero del efectivo.</t>
  </si>
  <si>
    <t>comprende los montos entregados en garantía, tales como depósitos por arrendamiento de bienes muebles e inmuebles, depósitos por cartas fianza u otras garantías entregadas con vencimiento a plazo menor a 12 meses a la fecha del cierre de período.</t>
  </si>
  <si>
    <t>i. los entregados en concepto de garantía.
ii. la diferencia de cambio en caso se incremente el tipo de cambio.</t>
  </si>
  <si>
    <t>i. la recuperación de los valores entregados en garantía al finalizar el contrato objeto.
ii. la compensación de los valores entregados vs el devengo o uso del servicio al finalizar el contrato objeto.
iii. la diferencia de cambio si disminuye el tipo de cambio.</t>
  </si>
  <si>
    <t>Otros depósitos en garantía</t>
  </si>
  <si>
    <t>Mejoras a locales arrendados, construcciones en proceso, mobiliario y equipo - Neto</t>
  </si>
  <si>
    <t>se refiere a las erogaciones realizadas para la edificio sobre un terreno, tales como: materiales para construcción, proyectos arquitectónicos, honorarios para contratistas, costo del financiamiento para su construcción, etc.</t>
  </si>
  <si>
    <t>i. los desembolsos incurridos y por los cuales aún no se ha decidido el propósito o destino.</t>
  </si>
  <si>
    <t>i. concluirse el proyecto, se deberá capitalizar en el rubro de bienes inmovilizados, según corresponde.</t>
  </si>
  <si>
    <t>Gastos de instalación</t>
  </si>
  <si>
    <t>la adaptación o mejora a un componente, son desembolsos para habilitar inmuebles a ser utilizados en la etapa productiva o administrativa de la empresa.</t>
  </si>
  <si>
    <t>i. el costo inicial en mejoras capitalizables.</t>
  </si>
  <si>
    <t>ii. la disposición o desmantelamiento de las mejoras capitalizables.</t>
  </si>
  <si>
    <t>corresponde a los equipos utilizan en el almacén central.</t>
  </si>
  <si>
    <t>i. el costo de adquisición, costos y seguros de transporte, derechos y gastos de importación, almacenaje, construcciones, instalaciones, equipamiento, montaje de bienes, entre otros, necesarios para estar en condiciones de ser utilizados.
ii. el valor de los activos, convenido o determinado mediante tasación de los inmuebles, y avalúo técnico de los otros bienes, recibidos por cesión, donación o aporte otorgado.
iii. las mejoras capitalizables.
iv. la revaluación de activos.
v. las transferencias de cuentas de inversión inmobiliaria.
vi. los costos de financiación.
vii. las reclasificaciones entre cuentas en lo que hace a unidades por recibir, y entre cuentas o inversiones inmobiliarias en lo que hace a construcciones en proceso</t>
  </si>
  <si>
    <t>i. el valor de las unidades vendidas, cedidas, o dadas de baja.
ii. el costo de los bienes devueltos a los proveedores.
iii. las transferencias a cuentas de inversión inmobiliaria y activos no corrientes disponibles para la venta.
iv. la desvalorización de inmuebles, maquinaria y equipo hasta por el monto revaluado previamente.
v. las reclasificaciones entre cuentas en lo que hace a unidades por recibir, y entre cuentas o inversiones inmobiliarias en lo que hace a construcciones en proceso.</t>
  </si>
  <si>
    <t>Maquinaria y equipo</t>
  </si>
  <si>
    <t xml:space="preserve">comprende el mobiliario y los enseres utilizados en todos los procesos empresariales, incluyendo el administrativo. </t>
  </si>
  <si>
    <t>Mobiliario y equipo de oficina</t>
  </si>
  <si>
    <t>comprende el mobiliario y equipamiento en el punto de venta y bajo custodio de clientes, que por su cuantía y vida útil son susceptibles de capitalización.</t>
  </si>
  <si>
    <t>incluye los vehículos motorizados y no motorizados para el transporte de cualquier tipo, de bienes o para uso del personal.</t>
  </si>
  <si>
    <t>Automóviles, autobuses, camiones de carga, tractocamiones, montacargas y remolques</t>
  </si>
  <si>
    <t>al equipamiento electrónico para procesar información de forma digital.</t>
  </si>
  <si>
    <t>Equipo de cómputo</t>
  </si>
  <si>
    <t>al equipamiento que transmite y recibe señales de cualquier naturaleza y que se desea comunicar a distancia, como servidores, conmutadores, entre otros.</t>
  </si>
  <si>
    <t>Equipo de comunicación</t>
  </si>
  <si>
    <t>comprende los activos adquiridos en arrendamiento financiero, que la empresa utiliza para la producción o suministro de bienes y servicios, para arrendarlos a terceros o para propósitos administrativos, y que se espera usar por más de un ejercicio económico.</t>
  </si>
  <si>
    <t>i. el costo de adquisición y otros directamente relacionados.</t>
  </si>
  <si>
    <t>i. la desapropiación o devolución del bien.
ii. el traslado a la cuenta de inversiones inmobiliarias e inmuebles, maquinaria y equipo, según sea el caso, al finalizar el contrato de arrendamiento financiero al ejercer la opción de compra.</t>
  </si>
  <si>
    <t>Amortizaciones y Depreciaciones Acumuladas de Activo Fijo</t>
  </si>
  <si>
    <t>cuenta complementaria del activo, que tiene por objetivo distribuir sistemáticamente y razonablemente el costo de adquisición de los componentes menos su valor residual, entre la vida útil estimada de cada componente.</t>
  </si>
  <si>
    <t>i. la disposición o desmantelamiento de las mejoras capitalizables.</t>
  </si>
  <si>
    <t>i. el desgaste y uso ordinario de los bienes, durante la vigencia del contrato de arrendamiento.</t>
  </si>
  <si>
    <t>Amortización acumulada de gastos de instalación</t>
  </si>
  <si>
    <t>cuenta complementaria del activo fijo, que tiene por objetivo distribuir sistemáticamente y razonablemente el costo de adquisición de los componentes menos su valor residual, entre la vida útil estimada de cada componente.</t>
  </si>
  <si>
    <t>i. la baja o venta del bien inmovilizado.</t>
  </si>
  <si>
    <t>ii. el uso de los bienes inmovilizados, obsolescencia técnica, o el simple desgaste físico.</t>
  </si>
  <si>
    <t>Depreciación acumulada de maquinaria y equipo</t>
  </si>
  <si>
    <t>Depreciación acumulada de mobiliario y equipo de oficina</t>
  </si>
  <si>
    <t>Depreciación acumulada de automóviles, autobuses, camiones de carga, tractocamiones, montacargas y remolques</t>
  </si>
  <si>
    <t>Depreciación acumulada de equipo de cómputo</t>
  </si>
  <si>
    <t>Depreciación acumulada de equipo de comunicación</t>
  </si>
  <si>
    <t>cuenta complementaria que refleja la distribución en el tiempo de las inversiones realizadas en locales arrendados, por su utilización prevista en el curso normal de las operaciones.</t>
  </si>
  <si>
    <t>i. la disposición o baja del arrendamiento</t>
  </si>
  <si>
    <t>es el exceso del importe en libros de un activo fijo sobre su importe recuperable, de conformidad con la NIC 38.</t>
  </si>
  <si>
    <t>Pérdida por deterioro acumulado de activos fijos</t>
  </si>
  <si>
    <t>incluye los derechos obtenidos para desarrollar proyectos o para explotar recursos naturales, entre otros; permisos para efectuar operaciones específicas, por tiempo limitado o indeterminado; y concesiones (de servicios públicos) adquiridas del estado.</t>
  </si>
  <si>
    <t>i. el costo de adquisición de los activos intangibles.
ii. el valor asignado a los intangibles recibidos como donación o aporte.
iii. la revaluación de activos intangibles.</t>
  </si>
  <si>
    <t>i. el costo de los intangibles vendidos o retirados.
ii. la desvalorización de intangibles hasta por el monto revaluado previamente.</t>
  </si>
  <si>
    <t>comprende los montos entregados en garantía, tales como depósitos por arrendamiento de bienes muebles e inmuebles, depósitos por cartas fianza u otras garantías entregadas con vencimiento a plazo mayor a 12 meses a la fecha del cierre de período.</t>
  </si>
  <si>
    <t>Depósitos de arrendamiento de bienes inmuebles</t>
  </si>
  <si>
    <t>al valor de las participaciones, contractuales o no contractuales, de un inversionista en los beneficios y riesgos económicos de los activos netos de otra entidad sobre la que se ejerce control.</t>
  </si>
  <si>
    <t>i. el costo de adquisición de instrumentos de patrimonio de otra empresa, siempre que no exceda su valor de realización.
ii. por las aportaciones adicionales.
iii. en compañías asociadas, por la proporción que corresponda al porcentaje de participación de la empresa sobre las utilidades o pérdidas de un período o dividendos decretados.
iv. por los ajustes al valor razonable, cuando se utilice este método de valuación.</t>
  </si>
  <si>
    <t>i. el costo de los instrumentos vendidos o redimidos.
ii. disminución en el porcentaje de participación.
iii. el deterioro en el valor de la inversión inicial.
iv. los dividendos recibidos de compañías asociadas, correspondientes a períodos anteriores a la fecha de adquisición.</t>
  </si>
  <si>
    <t>Inversiones a largo plazo en subsidiarias</t>
  </si>
  <si>
    <t>Es la cobertura de riesgos financieros para cubrir tasas de interés, tasas de cambio, precios de materias primas, etc.</t>
  </si>
  <si>
    <t>Proyectos En Proceso</t>
  </si>
  <si>
    <t>incluye los costos de desarrollo de fórmulas, diseños y prototipos obtenidos con nuevos conocimientos científicos y tecnológicos aprovechables por la empresa, de los que se obtendrán beneficios económicos futuros.</t>
  </si>
  <si>
    <t>i. la baja o venta del bien intangible.</t>
  </si>
  <si>
    <t>ii. el uso ordinario de los bienes durante la vigencia del contrato o durante su vida útil.</t>
  </si>
  <si>
    <t>Investigación y desarrollo de mercado</t>
  </si>
  <si>
    <t>El derecho o conjuntos de derechos que derivan de una relación contractual y que dan lugar al uso o explotación exclusiva de un distintivo o signo que identifica que ciertos bienes o servicios han sido o proporcionados por cierta persona o entidad.</t>
  </si>
  <si>
    <t>Marcas y patentes</t>
  </si>
  <si>
    <t>Es una transacción de cesión de derechos de arrendamiento realizada entre dos retailers, para que se realice un traspaso, el Centro Comercial debe autorizarlo. El inmueble por su ubicación y el flujo de gente que visita el centro comercial es muy viable el éxito del negocio. Es el valor que solicita el centro comercial en una transacción por cesión de derechos de arrendamiento.</t>
  </si>
  <si>
    <t>Activos intangibles</t>
  </si>
  <si>
    <t>costos de inversión en el desarrollo interno o costo de adquisición de programas de procesamiento electrónico de datos.</t>
  </si>
  <si>
    <t>Cualquier otro activo intangible no registrado en las subcuentas anteriores.</t>
  </si>
  <si>
    <t>cuenta complementaria que refleja la distribución en el tiempo de las inversiones en marcas y licencias por su utilización prevista en el curso normal de las operaciones.</t>
  </si>
  <si>
    <t>Amortización acumulada de marcas y patentes</t>
  </si>
  <si>
    <t>cuenta complementaria del activo intangible, que tiene por objetivo distribuir sistemáticamente y razonablemente el costo de adquisición de los componentes menos su valor residual, entre el período de vigencia del activo, utilizando el método de línea recta.</t>
  </si>
  <si>
    <t>ii. el uso ordinario de los bienes durante la vigencia del contrato.</t>
  </si>
  <si>
    <t>Amortización acumulada de activos intangibles</t>
  </si>
  <si>
    <t>cuenta complementaria que refleja la distribución en el tiempo de las inversiones en otros activos por su utilización prevista en el curso normal de las operaciones.</t>
  </si>
  <si>
    <t>es el exceso del importe en libros de un activo intangible sobre su importe recuperable, de conformidad con la NIC 38.</t>
  </si>
  <si>
    <t>comprende los activos que se mantienen para obtener ganancias de capital o para su arrendamiento a terceros.</t>
  </si>
  <si>
    <t>isr diferido activo. contiene el efecto acumulado en el impuesto a la renta, originado en diferencias temporales deducibles, que se espera recuperar en ejercicios futuros. también acumula el efecto del escudo fiscal asociado a pérdidas tributarias que razonablemente se espera compensar en el futuro.</t>
  </si>
  <si>
    <t>i. el importe del activo por diferencias temporales deducibles o por pérdidas tributarias arrastrables, o por cambios en la legislación, originadas en el ejercicio.
ii. el importe del activo que surja de una transacción reconocida directamente en el patrimonio neto.</t>
  </si>
  <si>
    <t>i. las reducciones de activos por diferencias temporales deducibles, que revirtieron en el ejercicio o por cambios en la legislación.
ii. las reducciones de activos por reversión de las diferencias temporales deducibles, reconocidas directamente en el patrimonio neto.</t>
  </si>
  <si>
    <t>Impuestos diferidos ISR</t>
  </si>
  <si>
    <t>porción de la obligación que contrae la empresa a corto plazo, por préstamos obtenidos de bancos y otras instituciones financieras, y que se vence en un plazo menor a doce meses.</t>
  </si>
  <si>
    <t>i. los pagos de préstamos.
ii. los pagos de costos de financiación.
iii. la reducción de valor por la aplicación del valor razonable.
iv. la diferencia de cambio si disminuye el tipo de cambio de la moneda extranjera.</t>
  </si>
  <si>
    <t>i. los préstamos y otras formas de financiación recibidos de las instituciones financieras, distintos a los sobregiros en cuenta corriente.
ii. los costos de financiación devengados.
iii. las obligaciones que se contraen por contratos de arrendamiento financiero.
iv. el incremento de valor por la aplicación del valor razonable.
v. la diferencia de cambio si aumenta el tipo de cambio de la moneda extranjera.</t>
  </si>
  <si>
    <t>Documentos por pagar bancario y financiero nacional</t>
  </si>
  <si>
    <t>porción de la obligación que contrae la empresa a corto plazo, por préstamos obtenidos de terceros en el extranjero diferentes  a bancos , y que se vence en un plazo menor a doce meses.</t>
  </si>
  <si>
    <t>Documentos por pagar bancario y financiero extranjero</t>
  </si>
  <si>
    <t>Representa el valor de los intereses a cargo pendientes de pago originados por préstamos bancarios.</t>
  </si>
  <si>
    <t>Intereses por pagar a corto plazo nacional</t>
  </si>
  <si>
    <t>Representa el valor de los intereses a cargo pendientes de pago originados por créditos recibidos de terceros diferentes a los bancarios.</t>
  </si>
  <si>
    <t>Intereses por pagar a corto plazo extranjero</t>
  </si>
  <si>
    <t>obligaciones que contrae la empresa a corto plazo, por préstamos obtenidos de bancos y otras instituciones financieras.</t>
  </si>
  <si>
    <t xml:space="preserve">Intereses De Arrendamientos Finan Por Pagar </t>
  </si>
  <si>
    <t>obligaciones contraídas por intereses pendientes de pago derivados de créditos bancarios , emisión de acciones, entre otros.</t>
  </si>
  <si>
    <t>i. el pago de los intereses devengados. 
i. la diferencia de cambio si disminuye el tipo de cambio.</t>
  </si>
  <si>
    <t>i. los intereses devengados y pendientes de pago al cierre del periodo.
ii. la diferencia de cambio en caso se incremente el tipo de cambio.</t>
  </si>
  <si>
    <t>obligaciones que contrae la empresa, por la compra de bienes y servicios con terceros de residencia nacional, en operaciones objeto del negocio.</t>
  </si>
  <si>
    <t>i. lo pagos efectuados.
ii. la disminución de las obligaciones por devoluciones de compras.
iii. las notas de crédito recibidas de entidades relacionadas.
iv. la diferencia de cambio si disminuye el tipo de cambio de la moneda extranjera.
v. la extinción o cancelación de las obligaciones.</t>
  </si>
  <si>
    <t>i. el importe de los bienes adquiridos y servicios recibidos.
ii. la diferencia de cambio si aumenta el tipo de cambio de la moneda extranjera.</t>
  </si>
  <si>
    <t>Proveedores nacionales</t>
  </si>
  <si>
    <t>obligaciones que contrae la empresa, por la compra de bienes y servicios con terceros de residencia extranjera, en operaciones objeto del negocio.</t>
  </si>
  <si>
    <t>Proveedores extranjeros</t>
  </si>
  <si>
    <t>obligaciones que contrae la empresa por servicios de transporte local, foráneo o internacional.</t>
  </si>
  <si>
    <t>i. los pagos efectuados a los acreedores.
ii. la disminución de las obligaciones por devoluciones de bienes adquiridos o servicios recibidos a los acreedores.
iii. las notas de crédito recibidas de los acreedores.
iv. la diferencia de cambio si disminuye el tipo de cambio de la moneda extranjera.
v. la extinción o cancelación de las obligaciones.</t>
  </si>
  <si>
    <t>i. el importe de los bienes adquiridos y servicios recibidos de los acreedores.
ii. la diferencia de cambio si se incrementa el tipo de cambio de la moneda extranjera.</t>
  </si>
  <si>
    <t>Acreedores diversos a corto plazo nacional</t>
  </si>
  <si>
    <t>obligaciones que contrae la empresa por contratar servicios de personas naturales y que están sujetas de retención de impuestos (isr, IVA, etc.)</t>
  </si>
  <si>
    <t>obligaciones que contrae la empresa por los bienes adquiridos y los servicios recibidos de personas naturales con actividad empresarial y que no están sujetas a retención de impuestos (isr, IVA, etc.)</t>
  </si>
  <si>
    <t>obligaciones que contrae la empresa por arrendar inmuebles a personas naturales y que están sujetas a la retención de impuestos (isr, IVA, etc.)</t>
  </si>
  <si>
    <t>obligaciones que contrae la empresa con los trabajadores por concepto de sueldos y salarios.</t>
  </si>
  <si>
    <t>i. el pago de los sueldos y salarios.</t>
  </si>
  <si>
    <t>i. los sueldos y salarios devengados pendientes de pago.
ii. los beneficios sociales devengados pendientes de pago.</t>
  </si>
  <si>
    <t>Otros acreedores diversos a corto plazo</t>
  </si>
  <si>
    <t>Cuenta control de adquisiciones y recepción de mercancía, cuando no se ha recibido el documento fiscal o legal correspondiente.</t>
  </si>
  <si>
    <t>obligaciones que contrae la empresa, por la compra de bienes y servicios con terceros de residencia nacional, en operaciones diferentes al objeto del negocio.</t>
  </si>
  <si>
    <t>obligaciones que contrae la empresa, por la compra de bienes y servicios con terceros de residencia extranjera, en operaciones diferentes al objeto del negocio.</t>
  </si>
  <si>
    <t>Acreedores diversos a corto plazo extranjero</t>
  </si>
  <si>
    <t>obligaciones por servicios devengados de forma recurrente con documentación soporte (factura) y que no se encuentren definidos en las subcuentas anteriores.</t>
  </si>
  <si>
    <t>i. el desembolso de las provisiones efectuadas.
ii. el traslado a las cuentas por pagar correspondientes
iii. la reversión o externo de las provisiones.
iv. la diferencia de cambio, si disminuye el tipo de cambio de la moneda extranjera.</t>
  </si>
  <si>
    <t>i. las provisiones estimadas para cubrir obligaciones.
ii. el incremento de la provisión por nuevas estimaciones o actualización financiera de valor.
iii. la diferencia de cambio, si se incrementa el tipo de cambio de la moneda extranjera.</t>
  </si>
  <si>
    <t>Es un bien recibido a un depositante con la finalidad de garantizar una obligación futura.</t>
  </si>
  <si>
    <t>es la obligación a cargo de la empresa que surge de un contrato, por créditos concedidos a empresas del grupo de residencia nacional con vencimiento no superior a 12 meses a la fecha del cierre del periodo, incluidos los formalizados mediante efectos de giro (pagarés, letras de cambios, descuento de documentos-factoring), incluyendo los intereses que deriven del otorgamiento de capital.</t>
  </si>
  <si>
    <t>Documentos y cuentas por pagar a corto plazo nacional parte relacionada</t>
  </si>
  <si>
    <t>obligaciones  contraidas por venta de bienes, prestación de servicios, préstamos otorgados y otros créditos a cargo de la empresa, celebrados con partes relacionadas nacionales que no forman parte del grupo.</t>
  </si>
  <si>
    <t>i. los pagos efectuados a los accionistas o socios.
ii. la diferencia de cambio si disminuye el tipo de cambio de la moneda extranjera.</t>
  </si>
  <si>
    <t>i. los préstamos recibidos de accionistas o socios.
ii. los dividendos declarados a favor de los accionistas o socios, menos cualquier impuesto o retención.
iii. la diferencia de cambio, si se incrementa el tipo de cambio de la moneda extranjera.</t>
  </si>
  <si>
    <t>Acreedores diversos a corto plazo nacional parte relacionada</t>
  </si>
  <si>
    <t>obligaciones  contraidas por venta de bienes, prestación de servicios, préstamos otorgados y otros créditos a cargo de la empresa, celebrados con partes relacionadas del extranjero que no forman parte del grupo.</t>
  </si>
  <si>
    <t>Acreedores diversos a corto plazo extranjero parte relacionada</t>
  </si>
  <si>
    <t>obligaciones que contrae la empresa por sueldos, salarios, comisiones, incluyendo las remuneraciones en especie, devengadas a favor de los trabajadores de la empresa, así como las obligaciones devengadas por vacaciones y gratificaciones legales.</t>
  </si>
  <si>
    <t>i. el pago de las remuneraciones.</t>
  </si>
  <si>
    <t>i. las remuneraciones devengadas pendientes de pago.</t>
  </si>
  <si>
    <t>Provisión de sueldos y salarios por pagar</t>
  </si>
  <si>
    <t>obligaciones que contrae la empresa, por mandato judicial, para retener al empleado una parte de su sueldo y entregarlo a su expareja para la manutención de sus hijos.</t>
  </si>
  <si>
    <t>i. los pagos de este concepto a los beneficiarios.</t>
  </si>
  <si>
    <t>i. las retenciones que hace la empresa a los empleados que por mandato judicial deben pagar por este concepto.</t>
  </si>
  <si>
    <t>gratificación anual establecida en la ley laboral, que deberá pagar la empresa a sus empleados (treceavo sueldo, bono de navidad y conceptos similares).</t>
  </si>
  <si>
    <t>Provisión de aguinaldo por pagar</t>
  </si>
  <si>
    <t>obligación de la empresa de entregar al empleado una prestación en dinero, que tiene por objetivo que este tenga un ingreso extra durante el periodo en que goce de vacaciones, según lo establecido en la ley laboral.</t>
  </si>
  <si>
    <t>Provisión de vacaciones por pagar</t>
  </si>
  <si>
    <t>a las sumas que ocasionalmente y por mera liberalidad estime la compañía entregar al trabajador de la empresa en algún tiempo determinado, como primas, bonificaciones o gratificaciones ocasionales y que no constituyen salario en dinero o en especie.</t>
  </si>
  <si>
    <t>Provisión de otros sueldos y salarios por pagar</t>
  </si>
  <si>
    <t>obligaciones que contrae la empresa, por disposiciones de ley, y que debe pagar a principios del siguiente ejercicio fiscal sobre el cual la empresa obtuvo ganancias.</t>
  </si>
  <si>
    <t>i. los pagos de la participación de los trabajadores en la utilidad a los empleados.</t>
  </si>
  <si>
    <t>i. la participación de los trabajadores en la utilidad devengada y determinada al finalizar el ejercicio.</t>
  </si>
  <si>
    <t>PTU por pagar</t>
  </si>
  <si>
    <t>PTU por pagar de ejercicios anteriores</t>
  </si>
  <si>
    <t>Provisión periodica en concepto de previsión social adicional a la otorgada por ley, que consiste en un porcentaje sobre el sueldo nominal de cada empleado y que el empleado conviene aportar la misma cantidad de forma mensual.</t>
  </si>
  <si>
    <t>obligaciones que contrae la empresa, por disposición de ley, para calcular y enterar las aportaciones de seguridad social a cargo del empleado y de la empresa.</t>
  </si>
  <si>
    <t>i. los pagos de estas contribuciones al organismo o entidad pública correspondiente.
ii. los pagos de la actualización, los recargos y las multas de las contribuciones.</t>
  </si>
  <si>
    <t>i. las cuotas o aportaciones devengadas, que por disposición legal deben pagar los empleados y la empresa al organismo o entidad pública correspondiente.
ii. la actualización, los recargos y las multas de las contribuciones no pagadas en los plazo señalados en la ley.</t>
  </si>
  <si>
    <t>Provisión de IMSS patronal por pagar</t>
  </si>
  <si>
    <t>obligaciones que contrae la empresa, por disposición de ley, para calcular, enterar y pagar las aportaciones a los seguros de cesantía y vejez a cargo de la empresa.</t>
  </si>
  <si>
    <t>Retenciones de IMSS a los trabajadores</t>
  </si>
  <si>
    <t>obligaciones que contrae la empresa, por disposición de ley, para calcular y enterar las aportaciones de vivienda a cargo de la empresa al Infonavit.</t>
  </si>
  <si>
    <t>Provisión de Infonavit por pagar</t>
  </si>
  <si>
    <t>obligaciones que contrae la empresa, por disposición de ley, para retener, enterar y pagar los créditos hipotecarios a cargo de los trabajadores al Infonavit.</t>
  </si>
  <si>
    <t>Pagos realizados por cuenta de terceros</t>
  </si>
  <si>
    <t>obligaciones que contrae la empresa, por disposición de ley, para calcular y enterar las aportaciones al fondo de retiro a cargo de la empresa.</t>
  </si>
  <si>
    <t>Provisión de SAR por pagar</t>
  </si>
  <si>
    <t>obligación de pagar el impuesto sobre nóminas en la ciudad de México que grava la realización de pagos en efectivo o especie por concepto de remuneraciones al trabajo personal en relación de dependencia.</t>
  </si>
  <si>
    <t>i. los pagos efectivo del impuesto a que esta obligado la empresa.
ii. los pagos de la actualización, los recargos y las multas del impuesto.</t>
  </si>
  <si>
    <t>i. el impuesto  que por disposición legal debe pagar la empresa.
ii.  la actualización, los recargos y las multas del impuesto no pagado en los plazo señalados en la ley.</t>
  </si>
  <si>
    <t>Impuesto estatal sobre nómina por pagar</t>
  </si>
  <si>
    <t>Provisión para indeminización por demandas laborales.</t>
  </si>
  <si>
    <t>Otros pasivos a corto plazo</t>
  </si>
  <si>
    <t>impuesto al valor agregado, impuesto sobre la ventas, igv, itbis, según aplique,  es el impuesto indirecto de régimen general que recae sobre el consumo y grava la enajenación de bienes, la importación de bienes , nuevos o usados, así como la prestación de servicios, en todas sus etapas de comercialización, este impuesto resulta de compensar, acreditar y/o disminuir del IVA ya cobrado a clientes, el IVA acreditable ya pagado a proveedores, siempre que el primero sea mayor y que deberá enterarse a la administración tributaria en el corto plazo.</t>
  </si>
  <si>
    <t>i. el desembolso de las provisiones efectuadas.
ii. el traslado a las cuentas por cobrar correspondientes
iii. la reversión o externo de las provisiones.
iv. los pagos de los accesorios (actualización, recargos y multas) del impuesto por pagos extemporáneos.</t>
  </si>
  <si>
    <t>i. las provisiones estimadas para cubrir obligaciones.
ii. el incremento de la provisión por nuevas estimaciones o actualización financiera de valor.
iii. los accesorios (actualización, recargos y multas) del impuesto no pagado en los plazo señalados en la ley.</t>
  </si>
  <si>
    <t>IVA por pagar</t>
  </si>
  <si>
    <t>Impuestos sobre la renta provisional por pagar.</t>
  </si>
  <si>
    <t>ISR por pagar</t>
  </si>
  <si>
    <t xml:space="preserve">al impuesto a la utilidad a cargo de la empresa, atribuible a la utilidad del periodo, el cual deberá pagar en su totalidad al finalizar el ejercicio fiscal a la administración tributaria. </t>
  </si>
  <si>
    <t>i. el desembolso de las provisiones efectuadas o al trasladado de los pagos anticipados (activo).
ii. el traslado a las cuentas por pagar correspondientes.
iii. la reversión o externo de las provisiones.</t>
  </si>
  <si>
    <t xml:space="preserve">i. las provisiones estimadas para cubrir obligaciones.
ii. el incremento de la provisión por nuevas estimaciones o actualización financiera de valor.
</t>
  </si>
  <si>
    <t>impuesto especial sobre producción y servicios que grava la producción y venta o importación de ciertos productos, conforme a las disposiciones locales vigentes, será el diferencial entre el ieps acreditable efectivamente pagado y el ieps efectivamente cobrado, siempre que el segundo sea mayor y que deberá enterarse a la administración tributaria en el corto plazo.</t>
  </si>
  <si>
    <t>IEPS por pagar</t>
  </si>
  <si>
    <t xml:space="preserve">impuesto al valor agregado, impuesto sobre la ventas, igv, itbis, según aplique, es el impuesto indirecto de régimen general que recae sobre el consumo y grava la enajenación de bienes, la importación de bienes , nuevos o usados, así como la prestación de servicios, en todas sus etapas de comercialización, este impuesto será el traslado a clientes y que este pendiente de su cobro. </t>
  </si>
  <si>
    <t>i. el desembolso de las provisiones efectuadas.
ii. el traslado a las cuentas por pagar correspondientes
iii. la reversión o externo de las provisiones.</t>
  </si>
  <si>
    <t>IVA trasladado no cobrado</t>
  </si>
  <si>
    <t>impuesto especial sobre producción y servicios que grava la producción y venta o importación de ciertos productos, conforme a las disposiciones locales vigentes, que corresponde a las ventas que están pendientes de cobro a clientes.</t>
  </si>
  <si>
    <t>i. el desembolso de las provisiones efectuadas.
ii. el traslado a las cuentas por pagar correspondientes
iii. la reversión o externo de las provisiones.
iv. los pagos de los accesorios (actualización, recargos y multas) del impuesto por pagos extemporáneos.</t>
  </si>
  <si>
    <t>IEPS trasladado no cobrado</t>
  </si>
  <si>
    <t>obligaciones que contrae la empresa, por disposición de ley, para calcular y retener al empleado el impuesto sobre la renta que debe pagar a la administración tributaria.</t>
  </si>
  <si>
    <t>i. los pagos del impuesto sobre la renta a la administración tributaria.
ii. los pagos de la actualización, los recargos y las multas del impuesto.</t>
  </si>
  <si>
    <t>i. las retenciones que hace la empresa a los empleados que por disposición legal deben pagar su impuesto sobre la renta a la administración tributaria.
ii. la actualización, los recargos y las multas del impuesto no pagado en los plazo señalados en la ley.</t>
  </si>
  <si>
    <t>Impuestos retenidos de ISR por sueldos y salarios</t>
  </si>
  <si>
    <t>obligaciones que contrae la empresa, por disposición de ley, para calcular y retener a los contribuyentes asimilables a sueldos el impuesto sobre la renta que debe pagar a la administración tributaria.</t>
  </si>
  <si>
    <t>Impuestos retenidos de ISR por asimilados a salarios</t>
  </si>
  <si>
    <t>obligaciones que contrae la empresa de retener a terceros impuesto sobre la renta, por servicios profesionales prestados a la empresa y que debe enterar (pagar) a la administración tributaria.</t>
  </si>
  <si>
    <t>Impuestos retenidos de ISR por servicios profesionales</t>
  </si>
  <si>
    <t>obligaciones que contrae la empresa, por disposición de ley, para retener el impuesto sobre la renta por los pagos que realiza al extranjero y que debe pagar a la administración tributaria.</t>
  </si>
  <si>
    <t>Impuestos retenidos de ISR por pagos al extranjero</t>
  </si>
  <si>
    <t>obligaciones que contrae la empresa de retener a terceros impuesto sobre la renta, por arrendamiento (alquiler) proporcionado a la empresa y que debe enterar (pagar) a la administración tributaria.</t>
  </si>
  <si>
    <t>Impuestos retenidos de ISR por arrendamiento</t>
  </si>
  <si>
    <t>i. el desembolso de las provisiones efectuadas.
ii. el traslado a las cuentas por pagar correspondientes
iii. la reversión o externo de las provisiones.
iv. la diferencia de cambio, si disminuye el tipo de cambio de la moneda extranjera. 
v. los pagos de los accesorios (actualización, recargos y multas) del impuesto por pagos extemporáneos.</t>
  </si>
  <si>
    <t>i. las provisiones estimadas para cubrir obligaciones.
ii. el incremento de la provisión por nuevas estimaciones o actualización financiera de valor.
iii. la diferencia de cambio, si se incrementa el tipo de cambio de la moneda extranjera.
iv. los accesorios (actualización, recargos y multas) del impuesto no pagado en los plazo señalados en la ley.</t>
  </si>
  <si>
    <t>Impuestos retenidos de ISR por intereses</t>
  </si>
  <si>
    <t>otras obligaciones que contrae la empresa por disposición de ley, para retener, enterar y pagar, derivado de servicios contratados con terceros o empleados.</t>
  </si>
  <si>
    <t>Otras impuestos retenidos</t>
  </si>
  <si>
    <t>impuesto al valor agregado, impuesto sobre la ventas, igv, itbis, según aplique, retenido a terceros y que deberá declarar y enterar en el corto plazo y por cuenta de dicho tercero a la empresa a la administración tributaria local, según las disposiciones fiscales. es el impuesto indirecto de régimen general que recae sobre el consumo y grava la enajenación de bienes, la importación de bienes , nuevos o usados, así como la prestación de servicios, en todas sus etapas de comercialización.</t>
  </si>
  <si>
    <t>Impuestos retenidos de IVA</t>
  </si>
  <si>
    <t>Impuesto retenido por la prestación de servicios de una PF</t>
  </si>
  <si>
    <t>Otros impuestos retenidos por actividades no recurrentes</t>
  </si>
  <si>
    <t xml:space="preserve">impuesto al valor agregado, impuesto sobre la ventas, igv, itbis, según aplique, es el impuesto indirecto de régimen general que recae sobre el consumo y grava la enajenación de bienes, la importación de bienes , nuevos o usados, así como la prestación de servicios, en todas sus etapas de comercialización, este impuesto será el traslado a clientes y que efectivamente ya se haya cobrado.  </t>
  </si>
  <si>
    <t>IVA trasladado cobrado</t>
  </si>
  <si>
    <t>impuesto al valor agregado, impuesto sobre la ventas, igv, itbis, según aplique, en la importación por enajenación o venta de bienes y/o servicios y que esta pendiente de pagar a la administración local de aduanas. es el impuesto indirecto de régimen general que recae sobre el consumo y grava la enajenación de bienes, la importación de bienes , nuevos o usados, así como la prestación de servicios, en todas sus etapas de comercialización.</t>
  </si>
  <si>
    <t>impuesto especial sobre producción y servicios que grava la producción y venta o importación de ciertos productos, conforme a las disposiciones locales vigentes, que corresponde a las ventas ya cobradas a clientes.</t>
  </si>
  <si>
    <t>IEPS trasladado cobrado</t>
  </si>
  <si>
    <t>isr diferido pasivo. impuesto a la utilidad pagadero en los periodos futuros derivado de diferencias temporales acumulables entre el resultado contable y el fiscal.</t>
  </si>
  <si>
    <t>ISR diferido</t>
  </si>
  <si>
    <t>obligaciones por servicios devengados de forma recurrente, de los cuales no se sabe con exactitud el monto incurrido, ya que no se ha recepcionado la documentación soporte correspondiente (factura) y que no se encuentren definidos en las subcuentas anteriores.</t>
  </si>
  <si>
    <t>pasivo derivado de obligaciones contractuales por el usufructo de los derechos de autor, patentes, marcas, diseños, nombres comerciales, fórmulas, procedimientos, transferencia de tecnología o informaciones relativas a experiencias industriales, comerciales o científicas u otro derecho o propiedad similar.</t>
  </si>
  <si>
    <t xml:space="preserve"> Ingresos por diferir </t>
  </si>
  <si>
    <t>Importes recibidos para garantizar la prestación de servicios en fechas posteriores</t>
  </si>
  <si>
    <t>Anticipo de cliente nacional</t>
  </si>
  <si>
    <t>obligaciones que contrae la empresa a largo plazo, por préstamos obtenidos de bancos y otras instituciones.</t>
  </si>
  <si>
    <t>i. los pagos de préstamos o instrumentos financieros de deuda.
ii. los pagos de costos de financiación.
iii. la reducción de valor por la aplicación del valor razonable.
iv. la diferencia de cambio si el tipo de cambio de la moneda extranjera baja.</t>
  </si>
  <si>
    <t>i. los préstamos y otras formas de financiación recibidos de las instituciones financieras, distintos a los sobregiros en cuenta corriente.
ii. los instrumentos financieros de deuda emitidos y colocados.
iii. los costos de financiación devengados.
iv. las obligaciones que se contraen por contratos de arrendamiento financiero.
v. el incremento de valor por la aplicación del valor razonable.
vi. la diferencia de cambio si el tipo de cambio de la moneda extranjera sube.</t>
  </si>
  <si>
    <t>Documentos bancarios y financieros por pagar a largo plazo nacional</t>
  </si>
  <si>
    <t>Financiamientos a largo plazo en moneda extranjera con otras compañías.</t>
  </si>
  <si>
    <t>Documentos y cuentas por pagar a largo plazo extranjero</t>
  </si>
  <si>
    <t>Arrendamiento financiero a largo plazo</t>
  </si>
  <si>
    <t>obligaciones que contrae la empresa a largo plazo, por préstamos obtenidos de bancos y otras instituciones financieras.</t>
  </si>
  <si>
    <t>Documentos y cuentas por pagar a largo plazo nacional</t>
  </si>
  <si>
    <t>Reserva por la terminación laboral, compensaciones según contrato laboral</t>
  </si>
  <si>
    <t>Pasivos por beneficios a los empleados a largo plazo</t>
  </si>
  <si>
    <t>obligaciones a largo plazo que contrae la empresa por disposiciones de ley, y que pagara a los trabajadores al momento de terminación de la relación laboral (pago de prima de antigüedad, compensación por tiempo de retiro, jubilación, desahucio y similares), conforme a las leyes laborales y de conformidad con lo dispuestos en la NIC 26.</t>
  </si>
  <si>
    <t>i. el desembolso de las provisiones efectuadas.
ii. el traslado a las cuentas por pagar correspondientes.
iii. la reversión o externo de las provisiones.
iv. la diferencia de cambio, si disminuye el tipo de cambio de la moneda extranjera.</t>
  </si>
  <si>
    <t>comprende los montos recibidos en garantía, tales como depósitos por arrendamiento de bienes muebles e inmuebles, depósitos por cartas fianza u otras garantías recibidos con vencimiento a plazo menor a 12 meses a la fecha del cierre de período.</t>
  </si>
  <si>
    <t xml:space="preserve">i. la devolución de los valores recibidos en garantía al finalizar el contrato objeto.
ii. la compensación de los valores entregados vs el devengo o uso del servicio al finalizar el contrato objeto.
iii. la diferencia de cambio si disminuye el tipo de cambio.  </t>
  </si>
  <si>
    <t>i. los recibidos en concepto de garantía.
ii. la diferencia de cambio en caso se incremente el tipo de cambio.</t>
  </si>
  <si>
    <t>Otras cuentas y documentos por pagar a largo plazo</t>
  </si>
  <si>
    <t>Es la cobertura de riesgos financieros por lo cambios en intereses, de cambio.</t>
  </si>
  <si>
    <t>Instrumentos financieros a largo plazo</t>
  </si>
  <si>
    <t>Capital</t>
  </si>
  <si>
    <t>el capital social fijo está representado por títulos que han sido suscritos por los accionistas o socios como evidencia de su participación en la sociedad y no puede ser modificado, a menos de que exista un acuerdo de los socios, se protocolice en una acta de asamblea extraordinaria y se cambie la escritura social.</t>
  </si>
  <si>
    <t>i. las reducciones de capital.
ii. recompras de acciones propias.</t>
  </si>
  <si>
    <t xml:space="preserve">i. el capital aportado.
ii. las capitalizaciones de reservas, acreencias y utilidades.
</t>
  </si>
  <si>
    <t>Capital fijo</t>
  </si>
  <si>
    <t>el capital social variable efectivamente pagado, está representado por títulos que han sido suscritos por los accionistas o socios como evidencia de su participación en la sociedad y puede ser modificado por medio de un acuerdo entre los socios y registrándose en el libro de actas.</t>
  </si>
  <si>
    <t>Capital variable</t>
  </si>
  <si>
    <t>el capital social variable pendiente de pago, está representado por títulos que no han sido suscritos por los accionistas o socios y puede ser modificado por medio de un acuerdo entre los socios y registrándose en el libro de actas.</t>
  </si>
  <si>
    <t>es el importe que excede a los valores nominales de las acciones colocadas por la empresa emisora.</t>
  </si>
  <si>
    <t>i. la primas de emisión cuando el capital adicional es menor al valor nominal de las acciones.</t>
  </si>
  <si>
    <t>i. la primas de emisión, cuando exceden el valor nominal de las acciones.</t>
  </si>
  <si>
    <t xml:space="preserve">contiene las pérdidas (utilidades) netas acumuladas así como la corrección de pérdidas (utilidades) de años anteriores y la liberación de excedentes de revaluación y otras actualizaciones de valor, según corresponda. incluye los efectos de los cambios en las políticas contables correspondientes a años anteriores, así como los originados en la corrección de errores, cuando dan lugar a pérdidas (utilidades).  </t>
  </si>
  <si>
    <t xml:space="preserve">i. los ajustes de ejercicios anteriores cuando corresponda a mayores pérdidas o menores utilidades. 
ii.  la aplicación de las utilidades como dividendos o apropiación a reservas.
iii. las pérdidas producto de cambios en las políticas contables y errores contables. </t>
  </si>
  <si>
    <t>i. los ajustes de ejercicios anteriores cuando corresponda a mayores utilidades o menores pérdidas. 
ii. la cobertura de pérdida.
iii. las utilidades producto de cambios en las políticas contables y errores contables. 
iv. el incremento de valor de los activos previamente deteriorados hasta el límite del deterioro previamente registrado, por referencia a su valor razonable.</t>
  </si>
  <si>
    <t>Utilidad de ejercicios anteriores</t>
  </si>
  <si>
    <t>Resultado de ejercicio anteriores, perdida</t>
  </si>
  <si>
    <t>Pérdida de ejercicios anteriores</t>
  </si>
  <si>
    <t>es el valor residual de los ingresos de la empresa después de haber disminuido sus costos y gastos relativos reconocidos en el estado de resultados durante un periodo contable .</t>
  </si>
  <si>
    <t>i. la pérdida del ejercicio.</t>
  </si>
  <si>
    <t>i. la utilidad del ejercicio.</t>
  </si>
  <si>
    <t>Utilidad del ejercicio</t>
  </si>
  <si>
    <t>la reservas legal tiene por objeto reducir riesgos de solvencia y fortalecer el patrimonio de la empresa y los límites mínimos y máximos son establecidos por ley.</t>
  </si>
  <si>
    <t>i. el ajuste o reversa de la reserva por acuerdos societarios.
ii. la capitalización de las reservas constituidas.</t>
  </si>
  <si>
    <t xml:space="preserve">i. la creación de la reserva.
</t>
  </si>
  <si>
    <t>Reserva legal</t>
  </si>
  <si>
    <t>Financiamiento de los socios para hacer frente a obligaciones</t>
  </si>
  <si>
    <t>Aportaciones para futuros aumentos de capital</t>
  </si>
  <si>
    <t>Otras aportaciones por socios</t>
  </si>
  <si>
    <t>Otras cuentas de capital</t>
  </si>
  <si>
    <t>es la diferencia que resulta de convertir de la moneda funcional a la moneda de informe, el balance general y el estado de resultados de una operación extranjera.</t>
  </si>
  <si>
    <t>i. la diferencia de cambio, si disminuye el tipo de cambio de la moneda extranjera.</t>
  </si>
  <si>
    <t>i. la diferencia de cambio, si se incrementa el tipo de cambio de la moneda extranjera.</t>
  </si>
  <si>
    <t>Venta De Mercancías</t>
  </si>
  <si>
    <t>se integra por la venta de inventarios como actividad principal de fuente de ingresos para la empresa. la venta de  estos inventarios es dentro del territorio nacional a terceros y están gravados  a tasa general de IVA.</t>
  </si>
  <si>
    <t>i. la reversión o externo del ingresos por venta de bienes y/o servicios.
ii. el saldo al cierre del período, con abono a las cuentas resultado de ejercicio anteriores.</t>
  </si>
  <si>
    <t>i. el importe de las ventas de bienes y/o servicios.</t>
  </si>
  <si>
    <t>Ventas y/o servicios gravados a la tasa general de contado</t>
  </si>
  <si>
    <t>mercancías devueltas por clientes , normalmente por ser defectuosas o por no haberse  cumplido las condiciones del pedido. las mercancías devueltas son por ventas dentro del territorio nacional a terceros y que gravaron IVA a tasa general.</t>
  </si>
  <si>
    <t xml:space="preserve">i. las devoluciones de bienes vendidos a clientes.
</t>
  </si>
  <si>
    <t>i. la reversión o externo de devolución por venta de bienes y/o servicios.
ii. el saldo al cierre del período, con abono a las cuentas resultado de ejercicio anteriores.</t>
  </si>
  <si>
    <t>Devoluciones, descuentos o bonificaciones sobre ventas y/o servicios a la tasa general</t>
  </si>
  <si>
    <t>corresponden a las disminuciones de beneficios económicos originados en descuentos, rebajas y bonificaciones efectuadas a clientes sobre el valor de venta original, otorgado a clientes nacionales sobre ventas que gravaron IVA a tasa general.</t>
  </si>
  <si>
    <t>i. el monto de los descuentos, bonificaciones y rebajas concedidos sobre el precio de la venta.</t>
  </si>
  <si>
    <t>i. la reversión o externo de rebajas y/o bonificaciones por venta de bienes y/o servicios.
ii. el saldo al cierre del período, con abono a las cuentas resultado de ejercicio anteriores.</t>
  </si>
  <si>
    <t>provisiones para reducir  la existencia de la cuenta por cobrar  a su valor estimado de realización.  corresponde a todas las devoluciones notificadas como pendientes de recibir y que por las cuales no se ha elaborado su nota de crédito.</t>
  </si>
  <si>
    <t>provisiones para reducir  la existencia de la cuenta por cobrar  a su valor estimado de realización. descuentos otorgados a clientes de forma irregular y de diversa naturaleza, dependiendo las actividades comerciales programadas con los clientes y que ya han sido descontadas de la cobranza, pero que están pendientes de formalizar mediante autorización del área comercial.</t>
  </si>
  <si>
    <t xml:space="preserve">Ingresos Por Venta De Mobiliario </t>
  </si>
  <si>
    <t>ingreso generado por venta de inversión mobiliaria; inversión inmobiliaria; inmuebles, maquinaria y equipo; y otros activos de largo plazo.</t>
  </si>
  <si>
    <t>i. el saldo al cierre del ejercicio con cargo a cuentas de resultados acumulados.</t>
  </si>
  <si>
    <t>i. la ganancia de los activos fijos vendidos.</t>
  </si>
  <si>
    <t>Otros ingresos propios</t>
  </si>
  <si>
    <t>Ingreso recibido por la venta de intangibles franquiciatarios</t>
  </si>
  <si>
    <t>Ingreso recibido por uso de marca y/o derechos</t>
  </si>
  <si>
    <t>Ingresos por regalías</t>
  </si>
  <si>
    <t>Ingreso recibido por arrendamiento</t>
  </si>
  <si>
    <t>Ingresos por arrendamiento</t>
  </si>
  <si>
    <t>Otros ingresos no recurrentes</t>
  </si>
  <si>
    <t>Otros Ingresos</t>
  </si>
  <si>
    <t>se integra por la venta de inventarios como actividad principal de fuente de ingresos para la empresa. la venta de  estos inventarios es dentro del territorio nacional a partes relacionadas y están gravados  a tasa general de IVA.</t>
  </si>
  <si>
    <t>Ventas y/o servicios gravados a la tasa general nacionales partes relacionadas</t>
  </si>
  <si>
    <t>se integra por la venta de inventarios como actividad principal de fuente de ingresos para la empresa. la venta de  estos inventarios es en el extranjero a partes relacionadas y están exentos de IVA.</t>
  </si>
  <si>
    <t>Ventas y/o servicios gravados al 0% extranjeros partes relacionadas</t>
  </si>
  <si>
    <t>mercancías devueltas por clientes , normalmente por ser defectuosas o por no haberse  cumplido las condiciones del pedido. las mercancías devueltas son por ventas dentro del territorio nacional a partes relacionadas y que gravaron a tasa general.</t>
  </si>
  <si>
    <t>mercancías devueltas por clientes , normalmente por ser defectuosas o por no haberse  cumplido las condiciones del pedido. las mercancías devueltas son por ventas en el extranjero a partes relacionadas y que gravaron a tasa general.</t>
  </si>
  <si>
    <t>Devoluciones, descuentos o bonificaciones sobre ventas y/o servicios al 0%</t>
  </si>
  <si>
    <t>Ingresos Por Venta De Mobiliario Inter compañías Nacionales</t>
  </si>
  <si>
    <t>Ingreso Inter compañías nacionales por  venta de mobiliario</t>
  </si>
  <si>
    <t>Otros ingresos nacionales parte relacionada</t>
  </si>
  <si>
    <t>Ingresos Por Venta De Mobiliario Inter compañías Extranjeras</t>
  </si>
  <si>
    <t>Ingreso Inter compañías extranjeras por  venta de mobiliario</t>
  </si>
  <si>
    <t>Otros ingresos extranjeros parte relacionada</t>
  </si>
  <si>
    <t>Ingreso Inter compañías nacionales por  venta de intangibles</t>
  </si>
  <si>
    <t>Ingreso Inter compañías extranjeras por  venta de intangibles</t>
  </si>
  <si>
    <t>Ingreso Inter compañías nacionales por regalías</t>
  </si>
  <si>
    <t>Ingreso Inter compañías extranjeras por regalías</t>
  </si>
  <si>
    <t>este rubro se integra principalmente por los ingresos que genera la empresa por la prestación de servicios a partes relacionadas nacionales.</t>
  </si>
  <si>
    <t>este rubro se integra principalmente por los ingresos que genera la empresa por la prestación de servicios a partes relacionadas ubicadas en el extranjero.</t>
  </si>
  <si>
    <t>otros ingresos diferentes a los establecidos en los conceptos anterior, normalmente son de menor relevancia y en ocasiones no recurrentes proporcionados a partes relacionadas de ubicaciones dentro del territorio nacional.</t>
  </si>
  <si>
    <t>otros ingresos diferentes a los establecidos en los conceptos anterior, normalmente son de menor relevancia y en ocasiones no recurrentes proporcionados a partes relacionadas de ubicaciones en el extranjero.</t>
  </si>
  <si>
    <t>ganancias obtenidas por el mantenimiento de las inversiones en diferentes empresas.</t>
  </si>
  <si>
    <t>Otros ingresos con Inter compañías</t>
  </si>
  <si>
    <t>Costos</t>
  </si>
  <si>
    <t>costo de los productos terminados vendidos o transferidos a terceros en el territorio nacional, previamente reconocidos en cuentas de inventarios.</t>
  </si>
  <si>
    <t>i. el costo de los bienes y servicios vendidos.</t>
  </si>
  <si>
    <t>i. el costo de los bienes vendidos devueltos por los clientes. 
ii. el saldo al cierre del ejercicio del costo de ventas, con cargo a las cuentas resultados de ejercicios anteriores.</t>
  </si>
  <si>
    <t>Costo de venta</t>
  </si>
  <si>
    <t xml:space="preserve">servicios de maquila prestados por terceros derivado de la fabricación de producto terminado </t>
  </si>
  <si>
    <t xml:space="preserve">Cuenta control por la adquisición de otros materiales </t>
  </si>
  <si>
    <t>I. EL COSTO DE LOS BIENES Y SERVICIOS VENDIDOS.</t>
  </si>
  <si>
    <t>I. EL COSTO DE LOS BIENES VENDIDOS DEVUELTOS POR LOS CLIENTES. 
II. EL SALDO AL CIERRE DEL EJERCICIO DEL COSTO DE VENTAS, CON CARGO A LAS CUENTAS RESULTADOS DE EJERCICIOS ANTERIORES.</t>
  </si>
  <si>
    <t>Cuenta control de pago de fletes</t>
  </si>
  <si>
    <t>costo de productos y/o insumos por diferencias mínimas del precios vs orden de compra, fletes, previamente reconocidos en cuentas de inventarios, consumo de materiales, gastos de importación y otros indirectos.</t>
  </si>
  <si>
    <t>Otros conceptos de costo</t>
  </si>
  <si>
    <t>costo de productos y/o insumos faltantes en inspecciones físicas, previamente reconocidos en cuentas de inventarios.</t>
  </si>
  <si>
    <t>i. el costo de los bienes inexistentes.</t>
  </si>
  <si>
    <t>i. el saldo al cierre del ejercicio del costo de ventas, con cargo a las cuentas resultados de ejercicios anteriores.</t>
  </si>
  <si>
    <t>costo de los productos terminados entregados de forma gratuita y para fines comerciales y/o publicitarios a terceros y/o partes relacionadas, previamente reconocidos en cuentas de inventarios.</t>
  </si>
  <si>
    <t>i. el costo de los bienes entregados de forma gratuita.</t>
  </si>
  <si>
    <t>costo de los productos entregados en donación a terceros y/o partes relacionadas sin fines de lucro dentro del territorio nacional, previamente reconocidos en cuentas de inventarios.</t>
  </si>
  <si>
    <t>i. el costo de los bienes entregados en donación.</t>
  </si>
  <si>
    <t>Depreciación de maquinaria y equipo</t>
  </si>
  <si>
    <t>costo del producto terminado que es destruido debido a que ya no puede ser comercializado.</t>
  </si>
  <si>
    <t>i. el costo de los bienes en destrucción.</t>
  </si>
  <si>
    <t>costo de los productos terminados faltantes ya sea en el almacén o durante el traslado a clientes y que están en tramite de recuperación con aseguradora, previamente reconocidos en cuentas de inventarios.</t>
  </si>
  <si>
    <t xml:space="preserve">i. el costo de los bienes sujetos a reclamación a aseguradoras con motivo de robo.
</t>
  </si>
  <si>
    <t>es el costo por disminución del valor de mercado por productos de lento movimiento, disminución de su demanda, baja de precios en el mercado y/o por daños físicos o porque han pérdida calidad.</t>
  </si>
  <si>
    <t>Es el costo por disminución del valor de los productos con daños físicos o porque han pérdida calidad.</t>
  </si>
  <si>
    <t>Es el costo de los productos con una fecha de caducidad vencida o porque han pérdida calidad.</t>
  </si>
  <si>
    <t>costo de los productos terminados para el armado de muebles en Sucursal</t>
  </si>
  <si>
    <t>Otras cuentas de costos</t>
  </si>
  <si>
    <t>costo de los productos terminados para la venta de muebles de Sucursal</t>
  </si>
  <si>
    <t>Ganancia en venta y/o baja de otros activos fijos</t>
  </si>
  <si>
    <t>costo generado por venta o baja de inversión mobiliaria; inversión inmobiliaria; inmuebles, maquinaria y equipo; y otros activos de largo plazo.</t>
  </si>
  <si>
    <t>i. el costo de los activos fijos vendidos o dados de baja por desuso.</t>
  </si>
  <si>
    <t>cualquier otro gasto relacionado no incluido en las subcuentas precedentes, entre ellos, las donaciones distintas de las efectuadas a la comunidad ubicada en el ámbito de influencia de la empresa, y las sanciones administrativas.</t>
  </si>
  <si>
    <t>i. los gastos relacionados devengados.</t>
  </si>
  <si>
    <t>i. descuento o cancelación del gasto.
ii. el saldo al cierre del ejercicio con cargo a cuentas de resultados acumulados.</t>
  </si>
  <si>
    <t>es la pérdida determinar por el exceso del importe en libros de un activo fijo sobre su importe recuperable, de conformidad con la NIC 38.</t>
  </si>
  <si>
    <t>i. la pérdida de valor de los activos a su valor razonable.</t>
  </si>
  <si>
    <t>es la pérdida determinar por el exceso del importe en libros de un activo intangible sobre su importe recuperable, de conformidad con la NIC 38.</t>
  </si>
  <si>
    <t>costo de los productos terminados vendidos o transferidos a partes relacionadas en el territorio nacional, previamente reconocidos en cuentas de inventarios.</t>
  </si>
  <si>
    <t>costo de los productos terminados vendidos o transferidos a partes relacionadas en el extranjero, previamente reconocidos en cuentas de inventarios.</t>
  </si>
  <si>
    <t>Otras cuentas de costos incurridos con partes relacionadas nacionales</t>
  </si>
  <si>
    <t>Gastos</t>
  </si>
  <si>
    <t>Gastos por beneficios a los empleados</t>
  </si>
  <si>
    <t>Sueldos Y Salarios</t>
  </si>
  <si>
    <t>salario básico, nominal o bruto que corresponde a la retribución al trabajo ordinario o regular al personal de la compañía.</t>
  </si>
  <si>
    <t>i. el monto bruto de las remuneraciones, en efectivo o en especie, del personal permanente o eventual.
ii. el importe total de las contribuciones devengadas a cargo de la empresa.
iii.  las remuneraciones asignadas a los directores.
iv. los beneficios sociales de los trabajadores, pensiones de jubilación y otros beneficios post-empleo.</t>
  </si>
  <si>
    <t>i. descuento o reversión del servicio
ii. el saldo al cierre del ejercicio con cargo a cuentas de resultados acumulados.</t>
  </si>
  <si>
    <t>Sueldos y salarios</t>
  </si>
  <si>
    <t>Días De Descanso Y Festivos</t>
  </si>
  <si>
    <t>cuenta que refleja los gastos por el beneficio que obtiene el trabajador de que el patrón le pagué el 200% de su salario diario si se ve en la necesidad de (a petición del patrón) trabajar en su día de descanso y/o algún día festivo de ley.</t>
  </si>
  <si>
    <t>i. el monto bruto de las remuneraciones, en efectivo o en especie, del personal permanente o eventual.
ii. el importe total de las contribuciones devengadas a cargo de la empresa.
iii.  las remuneraciones asignadas a los directores.
iv. los beneficios sociales de los trabajadores, pensiones de jubilación y otros beneficios postempleo.</t>
  </si>
  <si>
    <t>Días festivos</t>
  </si>
  <si>
    <t>son sueldos extraordinario devengados en horas diferentes a su jornada de trabajo regular, por trabajadores que no son de confianza, según lo establecidos por las leyes locales laborales.</t>
  </si>
  <si>
    <t>i. disminución o reversión del gasto determinado con anterioridad.
ii. el saldo al cierre del ejercicio con cargo a cuentas de resultados acumulados.</t>
  </si>
  <si>
    <t>Tiempos extras</t>
  </si>
  <si>
    <t>Son un pago variable que percibe el vendedor dependiendo del cumplimiento de las ventas</t>
  </si>
  <si>
    <t>cuenta que refleja los gastos por todo tipo de recompensas extraordinarias, tanto extrínsecas como intrínsecas, que consideran elementos tanto monetarios como no monetarios, que son recibidas por el empleado como resultado de su trabajo en la organización.</t>
  </si>
  <si>
    <t>a las sumas devengadas que ocasionalmente y por mera liberalidad recibe el trabajador de la empresa, como primas, bonificaciones o gratificaciones ocasionales y que no constituyen salario en dinero o en especie.</t>
  </si>
  <si>
    <t>Gratificaciones</t>
  </si>
  <si>
    <t>gratificaciones legales anuales pagadas al finalizar el año a los empleados (treceavo o catorceavo sueldo, bono de navidad y/o conceptos similares).</t>
  </si>
  <si>
    <t>Aguinaldo</t>
  </si>
  <si>
    <t>al descanso anual pagado que por ley esta obligada a otorgar la empresa, y que tiene por finalidad restituir las energías físicas y mentales desgastadas después de un periodo de servicio. esta remuneración se paga en sustitución del sueldo o salario.</t>
  </si>
  <si>
    <t>cuenta que refleja los gastos por la prestación de ley a que tienen derecho los trabajadores, como ingreso extra durante el periodo en que goce de vacaciones.</t>
  </si>
  <si>
    <t>i. disminución o reversión del servicio
ii. el saldo al cierre del ejercicio con cargo a cuentas de resultados acumulados.</t>
  </si>
  <si>
    <t>Prima vacacional</t>
  </si>
  <si>
    <t>cuenta que refleja los gastos por una prima adicional que se le paga a aquellos trabajadores que presten sus servicios en día domingo, equivalente al 25% sobre el salario de los días ordinarios de trabajo.
nota:
el pago de la prima dominical procede, en la hipótesis de que el trabajador normalmente labore en domingo y descanse otro día, es decir, que en su jornada de trabajo quede incluido el domingo, en los casos de excepción en que se labora el domingo y corresponda a su descaso semanal, se pagará con un salario triple.</t>
  </si>
  <si>
    <t>Prima dominical</t>
  </si>
  <si>
    <t>Premios De Asistencia Y Puntualidad</t>
  </si>
  <si>
    <t>pagos extra por el cumplimiento de sus marcajes en horario y asistencia según contrato</t>
  </si>
  <si>
    <t>apoyo para la transportación a Sucursals, auditorias, el cual esta establecido en su contrato laboral.</t>
  </si>
  <si>
    <t>percepción para apoyo a personal para el cumplimiento de sus actividades y/o objetivos laborales es indispensable salir a campo</t>
  </si>
  <si>
    <t>previsión social adicional a la otorgada por ley, que consiste en un porcentaje sobre el sueldo nominal de cada empleado y que el empleado conviene aportar la misma cantidad de forma mensual.</t>
  </si>
  <si>
    <t xml:space="preserve">Percepción en monedero electrónico, la cual no puede ser canjeable por dinero </t>
  </si>
  <si>
    <t xml:space="preserve">Otras compensaciones no recurrentes </t>
  </si>
  <si>
    <t>la ptu o reparto de utilidades es la cuenta que refleja los gastos por la prestación de ley que se otorga a todos los empleados por haber contribuido a las ganancias que tuvo la empresa para la que laboraron durante el último año.</t>
  </si>
  <si>
    <t>gasto incurrido como compensación que esta obligada a pagar la empresa, de conformidad con las leyes laborales, cuando da por finalizado de forma unilateral el contrato laboral (despido con responsabilidad patronal, despido improcedente, despido objetivo y similares).</t>
  </si>
  <si>
    <t>Indemnizaciones</t>
  </si>
  <si>
    <t xml:space="preserve">beneficios efectivamente pagados al termino de la relación laboral (pago de prima de antigüedad, compensación por tiempo de retiro, jubilación, desahucio y similares), conforme a las leyes laborales y de conformidad con lo dispuestos en la NIC 26. </t>
  </si>
  <si>
    <t>i. disminución o reversión del beneficio devengado.
ii. el saldo al cierre del ejercicio con cargo a cuentas de resultados acumulados.</t>
  </si>
  <si>
    <t>Primas de antigüedad</t>
  </si>
  <si>
    <t>provisión del costo de gratificaciones legales anuales devengadas durante el año por los empleados (treceavo o catorceavo sueldo, bono de navidad y/o conceptos similares).</t>
  </si>
  <si>
    <t>i. reclasificación a la cuenta de gastos por los servicios efectivamente pagados.
ii. el saldo al cierre del ejercicio con cargo a cuentas de resultados acumulados.</t>
  </si>
  <si>
    <t>provisión del costo devengado por el derecho del empleado a la prestación en dinero, como ingreso extra, durante el periodo en que goce de vacaciones.</t>
  </si>
  <si>
    <t>provisión de las sumas devengadas que ocasionalmente y por mera liberalidad recibe el trabajador de la empresa, como primas, bonificaciones o gratificaciones ocasionales y que no constituyen salario en dinero o en especie.</t>
  </si>
  <si>
    <t>Estimaciones para accidentes de trabajo y enfermedades laborales</t>
  </si>
  <si>
    <t>Otros gastos generales</t>
  </si>
  <si>
    <t>devengo (provisión) del costo de los beneficios al termino de la relación laboral a largo plazo (pago de prima de antigüedad, compensación por tiempo de retiro, jubilación, desahucio y similares), conforme a las leyes laborales y de conformidad con lo dispuestos en la NIC 26.</t>
  </si>
  <si>
    <t>aportaciones de la empresa establecidas por la ley del seguro social, tales como: seguro de accidentes de trabajo, maternidad, invalidez, guarderías y prestaciones sociales.</t>
  </si>
  <si>
    <t>Cuotas al IMSS</t>
  </si>
  <si>
    <t>aportación a que esta obligada la empresa a enterar como fondo para que los trabajadores puedan obtener con mayor facilidad a un crédito hipotecario.</t>
  </si>
  <si>
    <t>Aportaciones al Infonavit</t>
  </si>
  <si>
    <t>aportación monetaria a que esta obligada la empresa a depositar de forma periódica en alguna institución financiera dedica a administrar estos fondos, para la pensión o retiro, y que provienen de las contribuciones obrero, patronales y del gobierno federal.</t>
  </si>
  <si>
    <t>i. disminución o reversión del gasto efectivamente incurrido.
ii. el saldo al cierre del ejercicio con cargo a cuentas de resultados acumulados.</t>
  </si>
  <si>
    <t>Aportaciones al SAR</t>
  </si>
  <si>
    <t>impuesto estatal devengado en la ciudad de México que grava la realización de pagos en efectivo o especie por concepto de remuneraciones al trabajo personal en relación de dependencia.</t>
  </si>
  <si>
    <t>i. disminución o reversión del impuesto determinado con anterioridad.
ii. el saldo al cierre del ejercicio con cargo a cuentas de resultados acumulados.</t>
  </si>
  <si>
    <t>Impuesto estatal sobre nóminas</t>
  </si>
  <si>
    <t>es el costo de las pólizas de seguros médicos privados o adicionales para cubrir ciertos riesgos, otorgados por la empresa a sus colaboradores de conformidad con la política local establecida.</t>
  </si>
  <si>
    <t>i. el importe de los servicios prestados a la empresa por terceros.</t>
  </si>
  <si>
    <t>Otras prestaciones al personal</t>
  </si>
  <si>
    <t>cuenta que refleja los gastos por la adquisición de ropa de trabajo (batas, camisas, uniformes, chalecos, botas, calzado industrial, etc.), y adquisición de equipo de protección (fajas, guantes, etc.).</t>
  </si>
  <si>
    <t>Uniformes</t>
  </si>
  <si>
    <t>cuotas sindicales</t>
  </si>
  <si>
    <t>se refiere a todos los gastos de atención al personal, tales como almuerzos, celebración de festividades, entre otros.
cuenta que refleja todos los gastos en los que se pueda incurrir por la realización del festejo de fin (inicio) de año de la empresa.</t>
  </si>
  <si>
    <t>Regulaciones en temas legales para el cumplimento de las normatividades aplicables al negocio</t>
  </si>
  <si>
    <t>Reclutamiento Y Selección De Personal</t>
  </si>
  <si>
    <t>Gestión de contratación de capital humano, medios de publicación de las vacantes ofertadas</t>
  </si>
  <si>
    <t>Capacitación Al Personal</t>
  </si>
  <si>
    <t>cuenta que refleja los gastos por los cursos de capacitación, conferencias, congresos, cursos, diplomados, especialización, maestrías, seminarios y asistencia a exposiciones publicitarias.</t>
  </si>
  <si>
    <t>Capacitación al personal</t>
  </si>
  <si>
    <t>Servicios tercerizados para contar con la opinión de un experto y/o servicio.</t>
  </si>
  <si>
    <t>Artículos Y Servicio De Limpieza</t>
  </si>
  <si>
    <t>servicios de limpieza en oficinas, almacén y recolección de basura.</t>
  </si>
  <si>
    <t>Limpieza</t>
  </si>
  <si>
    <t>Asesoría Técnica</t>
  </si>
  <si>
    <t>costo de los servicios devengados por concepto de apoyo científico, numérico y/o de conocimiento acerca de cualquier actividad que lo soliciten.</t>
  </si>
  <si>
    <t>Honorarios a personas morales residentes nacionales</t>
  </si>
  <si>
    <t>comisiones que no entran en los supuestos anteriores y no son operaciones recurrentes como parte de la operación de la compañía.</t>
  </si>
  <si>
    <t>i. el devengo de la comisión del periodo.</t>
  </si>
  <si>
    <t>Comisiones bancarias</t>
  </si>
  <si>
    <t>Comisiones Bancarias Por Uso De TPV Terminal Punto de Venta</t>
  </si>
  <si>
    <t>se registran las comisiones bancarias las cuales se originan  cuando los bancos le cobran a la empresa  en compensación por sus servicios, como por ejemplo, realizar una transferencia, cambiar dinero a divisas extranjeras, estudiar un préstamo, mantenimiento de una tarjeta de crédito, etc.</t>
  </si>
  <si>
    <t>Cuotas Y Suscripciones</t>
  </si>
  <si>
    <t>se establece para registrar el gasto por suscripciones a periódicos, revistas de negocios, membresías que tengan que ver con el negocio , cuotas de inspección y vigilancia cnbv,cuota de mantenimiento bmv,servicio de timbrado electrónico, entre otros.</t>
  </si>
  <si>
    <t>Cuotas y suscripciones</t>
  </si>
  <si>
    <t>representan los créditos de clientes que razonablemente se espera serán de difícil recuperación o inclusive inciertos.</t>
  </si>
  <si>
    <t>i. el castigo de los créditos incobrables.</t>
  </si>
  <si>
    <t xml:space="preserve">i. el traspaso a cuentas de gasto correspondientes.
</t>
  </si>
  <si>
    <t>Fianzas Y Cartas De Crédito</t>
  </si>
  <si>
    <t>costos que derivan de contratos por el cual una persona se obliga con el acreedor a pagar por el deudor, si este no lo hace y que son necesarios incurrir para su ejecución.</t>
  </si>
  <si>
    <t>Seguros y fianzas</t>
  </si>
  <si>
    <t>Gastos De Cafetería</t>
  </si>
  <si>
    <t xml:space="preserve">compra de pasteles(son obsequiados a los empleados por motivo de cumpleaños), agua purificada, despensa, utensilios biodegradables. </t>
  </si>
  <si>
    <t>Gastos De Licitación</t>
  </si>
  <si>
    <t>gastos para la gestión de arrendamientos, adquisiciones, servicios, etc.</t>
  </si>
  <si>
    <t>Higiene Y Seguridad</t>
  </si>
  <si>
    <t>acciones que permiten localizar, ayudar y controlar los riesgos y establecer las medidas para prevenir accidentes en el almacén y/o oficina administrativa de la empresa.</t>
  </si>
  <si>
    <t>Honorarios Al Extranjeros</t>
  </si>
  <si>
    <t>servicio profesional que un trabajador extranjero cobra por la realización de un servicio.</t>
  </si>
  <si>
    <t>Honorarios a personas morales residentes del extranjero</t>
  </si>
  <si>
    <t>prestación de servicios de asesoría por personas físicas o naturales.</t>
  </si>
  <si>
    <t>Honorarios a personas físicas residentes nacionales</t>
  </si>
  <si>
    <t>servicios profesionales con factura como diseño industrial, prototipos, tramites vehiculares, etc.</t>
  </si>
  <si>
    <t>Impuestos, Permisos Y Derechos</t>
  </si>
  <si>
    <t>refleja el total de gastos efectuados por el pago de impuestos y derechos, se afecta a través de sus cuentas auxiliares, certificados de libre venta y tramites internacionales, permisos publicitarios, derechos del instituto mexicano de la propiedad industrial, para registros o búsquedas de marcas, pago de derechos por consumo de agua, licencias, tenencias, incluye licencias de manejo.</t>
  </si>
  <si>
    <t>Otros impuestos y derechos</t>
  </si>
  <si>
    <t>Licencias De Software Y Paquetería</t>
  </si>
  <si>
    <t>las licencias se origina por un contrato por el cual la empresa productora o propietaria del software o producto, le concede a un tercero el permiso del uso limitado de un derecho de propiedad, a cambio de una forma de pago o alguna forma o cantidad a considerarse. el derecho de uso de una versión específica de un producto. derecho que adquiere (compra) una empresa para explotar un invento, una marca o una tecnología determinada.</t>
  </si>
  <si>
    <t>i. el cargo devengado en el periodo, calculado conforme a la vigencia del contrato.</t>
  </si>
  <si>
    <t>i. descuentos, cancelación del producto o servicio, cargos no reconocidos.
ii. el saldo al cierre del ejercicio con cargo a cuentas de resultados acumulados.</t>
  </si>
  <si>
    <t>Mensajería Y Envíos</t>
  </si>
  <si>
    <t>servicio externo contratado para envió de documentación por paquetería (Courier) nacionales e internacionales.</t>
  </si>
  <si>
    <t>Multas Y Sanciones</t>
  </si>
  <si>
    <t>multas, sanciones y sus accesorios, las cuales fueron  originadas por incumplimiento de obligaciones fiscales o juicios.</t>
  </si>
  <si>
    <t>Gastos no deducibles para CUFIN</t>
  </si>
  <si>
    <t>todos aquellos gastos que no forman parte de la operación de la empresa o exceden el limite establecido para su deducción de conformidad con las leyes locales, como en México: 1.-consumo en restaurantes 91.5%. 2.-excedente de ley en viáticos y 3.- gastos de representación.</t>
  </si>
  <si>
    <t>adquisiciones de un bien o servicio  que por el cual  no recibimos  un documento fiscal y se comprueba a la empresa a través de un vale azul u otro comprobante interno certificado por el empleado, el cual no cumple con requisitos fiscales de conformidad con la legislación local.</t>
  </si>
  <si>
    <t>Gastos no deducibles (sin requisitos fiscales)</t>
  </si>
  <si>
    <t>Papelería y Artículos De Oficina</t>
  </si>
  <si>
    <t>compra de  materiales y útiles de oficina como: papel (carta, oficio, para computadoras), calculadora, plumas, sobres, lápices, plumas, tarjetas de presentación, etc.</t>
  </si>
  <si>
    <t>Papelería y artículos de oficina</t>
  </si>
  <si>
    <t>costes generados por  el aumento producido sobre un tributo mediante la aplicación de un porcentaje adicional a su base o a su cuota, ejemplo : por incumplimiento en pago de impuestos.</t>
  </si>
  <si>
    <t>Recargos fiscales</t>
  </si>
  <si>
    <t>obligación por el uso o goce de un intangible, donde el servicio lo brinda una empresa del grupo.</t>
  </si>
  <si>
    <t>Regalías sin retención</t>
  </si>
  <si>
    <t>Regalías Y Licencias Con Retención</t>
  </si>
  <si>
    <t>gastos devengados referidos al usufructo de los derechos de autor, patentes, marcas, diseños, nombres comerciales, fórmulas, procedimientos, transferencia de tecnología o informaciones relativas a experiencias industriales, comerciales o científicas u otro derecho o propiedad similar, que derivan de un acuerdo con un tercero de residencia en el extranjero, y que sean sujetas al 10% de retención de impuesto sobre renta, según lo establecido en los tratados para evitar la doble imposición.</t>
  </si>
  <si>
    <t>i. el importe de los gastos devengados.</t>
  </si>
  <si>
    <t>Regalías sujetas a otros porcentajes</t>
  </si>
  <si>
    <t>Regalías Y Licencias Sin Retención</t>
  </si>
  <si>
    <t>gastos devengados referidos al usufructo de los derechos de autor, patentes, marcas, diseños, nombres comerciales, fórmulas, procedimientos, transferencia de tecnología o informaciones relativas a experiencias industriales, comerciales o científicas u otro derecho o propiedad similar, que derivan de un acuerdo con un tercero de residencia nacional.</t>
  </si>
  <si>
    <t>es el costo de las primas pagadas contratadas para cubrir diversos riesgos como: robo, incendio, catástrofe natural, etc., incluyendo los gastos de expedición de las pólizas contratadas.</t>
  </si>
  <si>
    <t>Servicio De Archivo</t>
  </si>
  <si>
    <t>administración, protección y almacenaje de información propiedad de la empresa.</t>
  </si>
  <si>
    <t>Servicio De Call Center</t>
  </si>
  <si>
    <t>cuenta que refleja los gastos por los servicios contratados de un centro de llamadas telefónicas, para administrar y gestionar a través de un solo canal la recepción o emisión de información.</t>
  </si>
  <si>
    <t>Servicio De Copiado E Impresión</t>
  </si>
  <si>
    <t>servicio de fotocopiado e impresiones relacionados con documentación propiedad de la empresa.</t>
  </si>
  <si>
    <t xml:space="preserve">Combustibles Y Lubricantes </t>
  </si>
  <si>
    <t xml:space="preserve">consumo de diésel y gasolina  relacionada con asuntos de la empresa. </t>
  </si>
  <si>
    <t>Combustibles y lubricantes</t>
  </si>
  <si>
    <t>Embalaje E Implementos De Empaque</t>
  </si>
  <si>
    <t>gasto para el proceso de empaque y transportación del producto a Sucursal</t>
  </si>
  <si>
    <t>transporte externo de mercancía o retiro de punto de venta por devoluciones.</t>
  </si>
  <si>
    <t>Fletes y acarreos</t>
  </si>
  <si>
    <t>Peajes Y Casetas De Distribución</t>
  </si>
  <si>
    <t>peaje pagado por la distribución o entrega de nuestros productos en las diferentes localidades, así como las pagadas por los asuntos relacionados por el desplazamiento del personal por algún asunto relacionado con la operación de la empresa que tenga que ser en provincia.</t>
  </si>
  <si>
    <t>Viáticos y gastos de viaje</t>
  </si>
  <si>
    <t xml:space="preserve">servicios de logística en el área de distribución para entrega a clientes, recolecciones de producto e insumo principalmente de desarrollo logístico almacenaje y distribución. </t>
  </si>
  <si>
    <t>Consumo En Restaurantes</t>
  </si>
  <si>
    <t>consumo  en restaurantes  siempre y cuando el objeto del consumo  sea relacionado con la actividad del negocio y para alcanzar sus fines, solo incluye comidas con clientes o inversionistas. en México en esta cuenta se registra el 12.5% según disposición de ley.</t>
  </si>
  <si>
    <t>servicios proporcionado por terceros para la destrucción de inventario dañado, caduco, fuera de línea, así como de rechazado por parte de los clientes.</t>
  </si>
  <si>
    <t>servicio de  estacionamiento pagado a terceros.</t>
  </si>
  <si>
    <t>Gastos De Representación</t>
  </si>
  <si>
    <t>gastos destinados a representar a la empresa con terceros, con el objetivo de mejorar la imagen de la misma ante clientes, proveedores u otros entes públicos.</t>
  </si>
  <si>
    <t>Gastos De Viaje Aéreos</t>
  </si>
  <si>
    <t>transporte aéreo o terrestre devengados por funcionarios de la empresa o empresas relacionadas a cargo de la misma y relacionados con el desarrollo normal de sus operaciones.</t>
  </si>
  <si>
    <t>Gastos De Viaje Alimentación</t>
  </si>
  <si>
    <t>alimentación /o consumo en restaurante, hoteles y negocios relacionados devengados por funcionarios de la empresa o empresas relacionadas a cargo de la misma y relacionados con el desarrollo normal de sus operaciones.</t>
  </si>
  <si>
    <t>Gastos De Viaje Hospedaje</t>
  </si>
  <si>
    <t>hospedaje y/o estadía devenga por los funcionarios de la entidad o empresas relacionadas a cargo de la misma y relacionados con el desarrollo normal de sus operaciones.</t>
  </si>
  <si>
    <t>Gastos De Viaje Terrestres</t>
  </si>
  <si>
    <t>Peajes Y Casetas De Viáticos</t>
  </si>
  <si>
    <t>Mobiliario Y Equipo Menor</t>
  </si>
  <si>
    <t>compra de accesorios de computo, teléfonos celulares y radiolocalizadores, y todos aquellos activos menores que no se pueden capitalizar porque no cumplen la política contable.</t>
  </si>
  <si>
    <t>Renta De Mobiliario Y Equipos</t>
  </si>
  <si>
    <t>Arrendamiento de muebles y equipos para la operación</t>
  </si>
  <si>
    <t>Arrendamiento a personas morales residentes nacionales</t>
  </si>
  <si>
    <t>papel para la impresión de tickets de venta</t>
  </si>
  <si>
    <t>Servicio De Conteo De Inventarios</t>
  </si>
  <si>
    <t>gasto tercerizado para la toma de inventarios en Sucursal y/o almacén</t>
  </si>
  <si>
    <t>Servicio De Conteo De Personas</t>
  </si>
  <si>
    <t>Servicio De Fumigación</t>
  </si>
  <si>
    <t>gastos por servicios para control de plagas</t>
  </si>
  <si>
    <t>Mantenimiento y conservación</t>
  </si>
  <si>
    <t>Servicio De Seguridad Y Vigilancia</t>
  </si>
  <si>
    <t>prestación de servicios de seguridad, vigilancia y protección de personas y valores.</t>
  </si>
  <si>
    <t>Vigilancia y seguridad</t>
  </si>
  <si>
    <t>Agencias Creativas</t>
  </si>
  <si>
    <t>Cuenta que refleja los gastos por los servicios contratados con agencias especializadas que apoyen en la planificación y realización de comunicaciones de forma masiva que sean integrados a los programas de marketing y relaciones públicas.</t>
  </si>
  <si>
    <t>Propaganda y publicidad</t>
  </si>
  <si>
    <t>Gastos De Exhibición</t>
  </si>
  <si>
    <t>Cuenta que refleja los gastos por la adquisición, instalación y mantenimiento de viniles, exhibidores, que se ubican dentro de la Sucursal.</t>
  </si>
  <si>
    <t>Gastos Publicitarios De Arranque</t>
  </si>
  <si>
    <t>Todos los gastos incurridos en la apertura de sucursal relacionados con la renta, colocación, distribución y montaje de publicidad.</t>
  </si>
  <si>
    <t>Material Pop/Pos</t>
  </si>
  <si>
    <t>Cuenta que refleja los gastos por impresos para la decoración de exhibidores, artículos promocionales (plumas, playeras, mochilas, encendedores, material para punto de venta, folletos para demostradoras, etc.).</t>
  </si>
  <si>
    <t>Monitoreo De Medios</t>
  </si>
  <si>
    <t>Cuenta que refleja el servicio por monitoreo de pauta televisiva y cualquier otro medio de publicidad utilizado.</t>
  </si>
  <si>
    <t>Producción De Contenidos</t>
  </si>
  <si>
    <t>Elaboración de comerciales, ejecución de publicidad en cualquier medio en la calle (espectaculares, paraderos y similares).</t>
  </si>
  <si>
    <t>Promoción De Negocios</t>
  </si>
  <si>
    <t>Gastos de representación para la difusión de la marca, negocio y/o servicio del grupo</t>
  </si>
  <si>
    <t>Comisiones sobre ventas</t>
  </si>
  <si>
    <t>Registro De Marcas</t>
  </si>
  <si>
    <t>gastos incurridos en el registro de marcas (certificados, solicitudes, búsqueda de marca.) para su explotación en  el extranjero y como medida de protección a nivel grupo.</t>
  </si>
  <si>
    <t>Renta De Espacios Publicitarios</t>
  </si>
  <si>
    <t>Cuenta que refleja el medio por el cual se difunde la publicidad (radio, televisión, cine, redes sociales, calle, etc.).</t>
  </si>
  <si>
    <t>Sitios Web</t>
  </si>
  <si>
    <t>Creación de sitios web, uso de dominios, hosting y en general por el mantenimiento de sitios web.</t>
  </si>
  <si>
    <t>Arrendamiento de las bodegas y oficinas a empresas del grupo.</t>
  </si>
  <si>
    <t>Gasto por las adecuaciones de los espacios arrendados</t>
  </si>
  <si>
    <t>Arrendamiento de las bodegas y oficinas a terceros personas morales o jurídicas independientes en su parte fija.</t>
  </si>
  <si>
    <t>Consumo De Energía Eléctrica Oficina</t>
  </si>
  <si>
    <t>gasto por concepto de energía eléctrica (luz).</t>
  </si>
  <si>
    <t>Energía eléctrica</t>
  </si>
  <si>
    <t>Suministro De Agua Oficinas</t>
  </si>
  <si>
    <t>gasto por concepto de pago de agua potable y saneamiento</t>
  </si>
  <si>
    <t>Agua</t>
  </si>
  <si>
    <t>gasto total de consumo en telefonía, así como por la compra de celulares o radio comunicadores, adquisición de tarjetas telefónicas, recargas de celulares, servicio de telefonía local y de larga distancia.</t>
  </si>
  <si>
    <t>Teléfono, internet</t>
  </si>
  <si>
    <t>Cargos mensuales para mantenimiento espacios comunes de corporativo</t>
  </si>
  <si>
    <t>gastos por el mantenimiento, reparaciones de mobiliario y equipo menor</t>
  </si>
  <si>
    <t>Gastos fijos y servicios Sucursales</t>
  </si>
  <si>
    <t>Arrendamiento de las bodegas y oficinas a terceros personas morales o jurídicas independientes en su parte variable.</t>
  </si>
  <si>
    <t>Consumo De Energía Eléctrica Sucursales</t>
  </si>
  <si>
    <t>Suministro De Agua Sucursales</t>
  </si>
  <si>
    <t>Cuota De Mantenimiento de Plaza Comercial a Sucursales</t>
  </si>
  <si>
    <t>Cargos mensuales por espacios comunes de las ubicaciones arrendadas.</t>
  </si>
  <si>
    <t>Cuota De Publicidad de Plaza Comercial a Sucursales</t>
  </si>
  <si>
    <t>Cargos mensuales por los espacios publicitarios, propagandas</t>
  </si>
  <si>
    <t>incluye todos los gastos de mantenimiento y por reparaciones, cuyo beneficio excede un período y que no reúnen las condiciones para ser incorporados en el valor del activo objeto de mantenimiento.</t>
  </si>
  <si>
    <t>el ajuste por  redondeo se produce cuando reduces el número de decimales importantes en un valor y los redondeas al valor numérico más cercano, ya sea superior o inferior.</t>
  </si>
  <si>
    <t>Donaciones En Efectivo</t>
  </si>
  <si>
    <t>donativo en  efectivo realizado a diversas instituciones de  beneficencia autorizadas.</t>
  </si>
  <si>
    <t>Donativos y ayudas</t>
  </si>
  <si>
    <t xml:space="preserve">el término "gastos varios", aplicado en términos generales, puede referirse a cualquier egreso que no se ajuste a las demás categorías contempladas en los registros financieros. </t>
  </si>
  <si>
    <t>adquisición de obsequios  otorgados a clientes, personalidades que visitan a la empresa, funcionarios públicos, principalmente.</t>
  </si>
  <si>
    <t>Robo De Efectivo</t>
  </si>
  <si>
    <t>Ingresos en efectivo no recuperables de la cobranza por robo de personal</t>
  </si>
  <si>
    <t>al cargo del periodo por  los derechos obtenidos para desarrollar proyectos o para explotar recursos naturales, entre otros; permisos para efectuar operaciones específicas, por tiempo limitado o indeterminado; y concesiones (de servicios públicos) adquiridas del estado.</t>
  </si>
  <si>
    <t>Amortización de marcas y patentes</t>
  </si>
  <si>
    <t>al monto proporcional por el uso de bienes en arrendamiento y que se amortizan durante el periodo de vigencia del inmueble.</t>
  </si>
  <si>
    <t>Amortización de gastos de instalación</t>
  </si>
  <si>
    <t>cuenta complementaria que refleja la distribución en el tiempo de las inversiones en otros arrendamientos por su utilización prevista en el curso normal de las operaciones.</t>
  </si>
  <si>
    <t>Depreciación de mobiliario y equipo de oficina</t>
  </si>
  <si>
    <t>a la proporción de gasto que corresponda por la explotación de costos relacionados con la explotación de producto.</t>
  </si>
  <si>
    <t>Amortización de otros activos diferidos</t>
  </si>
  <si>
    <t>cuenta complementaria que refleja la distribución en el tiempo de las inversiones en otros derechos por su utilización prevista en el curso normal de las operaciones.</t>
  </si>
  <si>
    <t>en esta cuenta se registra la amortización del período  de acuerdo a la vida útil  (movimiento deudor)</t>
  </si>
  <si>
    <t>al cargo proporcional del periodo según la política de vidas útiles de bienes inmuebles, maquinaria y equipo.</t>
  </si>
  <si>
    <t>i. el cargo del gasto estimado en función a su vida útil.</t>
  </si>
  <si>
    <t>Depreciación de equipo de cómputo</t>
  </si>
  <si>
    <t>Depreciación de equipo de comunicación</t>
  </si>
  <si>
    <t>Depreciación de automóviles, autobuses, camiones de carga, tractocamiones, montacargas y remolques</t>
  </si>
  <si>
    <t>RIF</t>
  </si>
  <si>
    <t>N/A</t>
  </si>
  <si>
    <t>se registran los intereses a favor, generados por  inversiones o rendimientos en bancos.</t>
  </si>
  <si>
    <t>i. ingreso por intereses devengados a favor.</t>
  </si>
  <si>
    <t>Intereses a favor bancarios nacional</t>
  </si>
  <si>
    <t>se registran los intereses a favor, generados por prestamos a Inter compañías nacionales.</t>
  </si>
  <si>
    <t>Intereses a favor de personas morales nacional</t>
  </si>
  <si>
    <t>se registran los intereses a favor, generados por prestamos a Inter compañías extranjeras.</t>
  </si>
  <si>
    <t>Intereses a favor de personas morales extranjero</t>
  </si>
  <si>
    <t>Gastos Por Intereses Nacionales</t>
  </si>
  <si>
    <t>se registran los intereses a cargo devengados, por créditos bancarios , emisión de acciones, entre otros.</t>
  </si>
  <si>
    <t>i. los intereses a cargo generados en el periodo.</t>
  </si>
  <si>
    <t>Intereses a cargo bancario nacional</t>
  </si>
  <si>
    <t>Gastos Por Intereses Extranjeros</t>
  </si>
  <si>
    <t>se registran los intereses a cargo devengados en factoraje al vencimiento o por ampliación de plazo.</t>
  </si>
  <si>
    <t>Intereses a cargo bancario extranjero</t>
  </si>
  <si>
    <t>Gastos Por Intereses Inter compañías Nacionales</t>
  </si>
  <si>
    <t>se registran los intereses a cargo generados por prestamos otorgados por compañías relacionadas.</t>
  </si>
  <si>
    <t>Intereses a cargo de personas morales nacional</t>
  </si>
  <si>
    <t>Gastos Por Intereses Inter compañías Extranjeras</t>
  </si>
  <si>
    <t>operaciones Inter compañía que derivan el cobro de intereses</t>
  </si>
  <si>
    <t>Intereses a cargo de personas morales extranjero</t>
  </si>
  <si>
    <t>gastos financieros que no entran en los supuestos anteriores, tales como amortizaciones de gastos de emisión de deuda , registro de diferencias menores en bancos, etc.</t>
  </si>
  <si>
    <t>i. los importes correspondientes a amortización de emisión de acciones , diferencias menores.</t>
  </si>
  <si>
    <t>Otros gastos financieros</t>
  </si>
  <si>
    <t>resultado positivo al final del periodo sobre el que se informa, al convertir las partidas monetarias en moneda extranjera al tipo de cambio de cierre. los saldos de estas partidas estarán pendientes de cobro o pago al cierre del periodo.</t>
  </si>
  <si>
    <t>i. la utilidad en cambio por variación en la tasa de cambio al cierre del periodo.</t>
  </si>
  <si>
    <t>Utilidad cambiaria</t>
  </si>
  <si>
    <t>resultado positivo al final del periodo sobre el que se informa, al convertir las partidas monetarias en moneda extranjera al tipo de cambio de cierre. los saldos de estas partidas estarán saldados al cierre del periodo.</t>
  </si>
  <si>
    <t>las diferencias de cambio que surjan al liquidar las partidas monetarias, o al convertir las partidas monetarias a tipos diferentes de los que se utilizaron para su reconocimiento inicial, ya se hayan producido durante el periodo o en estados financieros previos.</t>
  </si>
  <si>
    <t>i. la pérdida neta en diferencias de conversión  
ii. el efecto negativo en impuesto sobre beneficios que deriva de la conversión.</t>
  </si>
  <si>
    <t>i. la ganancia neta en diferencias de conversión  
ii. el efecto positivo en impuesto sobre beneficios que deriva de la conversión.</t>
  </si>
  <si>
    <t>resultado negativo al final del periodo sobre el que se informa, al convertir las partidas monetarias en moneda extranjera al tipo de cambio de cierre. los saldos de estas partidas estarán pendientes de cobro o pago al cierre del periodo.</t>
  </si>
  <si>
    <t>i. la pérdida en cambio por variación en la tasa de cambio al cierre del periodo.</t>
  </si>
  <si>
    <t>Pérdida cambiaria</t>
  </si>
  <si>
    <t>resultado negativo al final del periodo sobre el que se informa, al convertir las partidas monetarias en moneda extranjera al tipo de cambio de cierre. los saldos de estas partidas estarán saldados al cierre del periodo.</t>
  </si>
  <si>
    <t>Inversiones de las cuales el socio posee influencia significativa</t>
  </si>
  <si>
    <t>Participación en resultados de asociadas</t>
  </si>
  <si>
    <t>es el impuesto  a cargo (gasto) de la empresa, atribuible a la utilidad del periodo y determinado con base en las disposiciones fiscales aplicables en dicho periodo y que deberá pagar al finalizar el ejercicio fiscal a la administración tributaria.</t>
  </si>
  <si>
    <t>i. el importe a cargo generado en el periodo fiscal en curso.</t>
  </si>
  <si>
    <t>Impuesto Sobre la renta</t>
  </si>
  <si>
    <t xml:space="preserve">es el diferencial del impuesto a la utilidad de periodos anteriores determinado en el ejercicio fiscal en curso, el cual por su importancia y materialidad es ajustado en el ejercicio fiscal en que se detecto. </t>
  </si>
  <si>
    <t>piel importe pendiente de pago del impuesto sobre la renta de ejercicios anteriores</t>
  </si>
  <si>
    <t>es el impuesto a cargo o a favor de la empresa, atribuible a la utilidad del periodo y que surge de las diferencias temporales , las pérdidas fiscales y los créditos fiscales. este impuesto se devenga en un periodo contable (periodo en el cual se reconoce) y se realiza en otro, lo cual ocurre cuando se revierten las diferencias temporales, se amortizan las pérdidas fiscales o se utilizan los créditos fiscales.</t>
  </si>
  <si>
    <t>i. el importe del impuesto a la renta  diferido activo , relacionado con la reversión  de diferencias temporales  deducibles, reconocidas en periodos anteriores.</t>
  </si>
  <si>
    <t>i. el importe  del impuesto a la renta  diferido pasivo , relacionado con la reversión  de diferencias temporales  gravables , reconocidas en periodos anteriores.</t>
  </si>
  <si>
    <t>Orden</t>
  </si>
  <si>
    <t>Contra cuenta CUFIN</t>
  </si>
  <si>
    <t>CUCA</t>
  </si>
  <si>
    <t>Contra cuenta CUCA</t>
  </si>
  <si>
    <t>UFIN</t>
  </si>
  <si>
    <t>Contra cuenta UFIN</t>
  </si>
  <si>
    <t>CUFIN de ejercicios anteriores</t>
  </si>
  <si>
    <t>Contra cuenta CUFIN de ejercicios anteriores</t>
  </si>
  <si>
    <t>Ajuste anual por inflación acumulable</t>
  </si>
  <si>
    <t>Acumulación del ajuste anual inflacionario</t>
  </si>
  <si>
    <t>Ajuste Anual Por Infla Deducible</t>
  </si>
  <si>
    <t>Ajuste anual por inflación deducible</t>
  </si>
  <si>
    <t>Deducción del ajuste anual inflacionario</t>
  </si>
  <si>
    <t>Deducción de inversión</t>
  </si>
  <si>
    <t>Contra cuenta deducción de inversiones</t>
  </si>
  <si>
    <t>Utilidad O Perdida F Vta Activo Fijo</t>
  </si>
  <si>
    <t>Utilidad o pérdida fiscal en venta y/o baja de activo fijo</t>
  </si>
  <si>
    <t>Contra cuenta utilidad o pérdida fiscal en venta y/o baja de activo fijo</t>
  </si>
  <si>
    <t>Pérdidas Fiscales Pend Amortización Ejercicios Anteriores</t>
  </si>
  <si>
    <t>Pérdidas fiscales pendientes de amortizar actualizadas de ejercicios anteriores</t>
  </si>
  <si>
    <t>Actualización de pérdidas fiscales pendientes de amortizar de ejercicios anteriores</t>
  </si>
  <si>
    <t>Taxes</t>
  </si>
  <si>
    <t>Balance</t>
  </si>
  <si>
    <t>Estado de Resultados</t>
  </si>
  <si>
    <t>-</t>
  </si>
  <si>
    <t>Ef</t>
  </si>
  <si>
    <t>ESTADO DE SITUACIÓN FINANCIERA AL 31 DE DICIEMBRE DE 2018</t>
  </si>
  <si>
    <t>CORTO PLAZO:</t>
  </si>
  <si>
    <t>CAJA Y BANCOS</t>
  </si>
  <si>
    <t>PROVEEDORES</t>
  </si>
  <si>
    <t>INVERSIONES EN VALORES</t>
  </si>
  <si>
    <t xml:space="preserve">CLIENTES </t>
  </si>
  <si>
    <t>INVENTARIOS</t>
  </si>
  <si>
    <t>CONTRIBUCIONES A FAVOR</t>
  </si>
  <si>
    <t>IMPUESTOS POR PAGAR</t>
  </si>
  <si>
    <t>IVA POR ACREDITAR</t>
  </si>
  <si>
    <t>DOCUMENTOS POR PAGAR CP</t>
  </si>
  <si>
    <t>PRESTAMOS BANCARIOS</t>
  </si>
  <si>
    <t>TOTAL CORTO PLAZO</t>
  </si>
  <si>
    <t>LARGO PLAZO:</t>
  </si>
  <si>
    <t>INVERSION EN ACCIONES</t>
  </si>
  <si>
    <t>DEUDORES DIVERSOS LP</t>
  </si>
  <si>
    <t>DEPOSITOS EN GARANTIA RECIBIDOS</t>
  </si>
  <si>
    <t>DOCUMENTOS POR COBRAR A LP</t>
  </si>
  <si>
    <t>PRESTAMOS A LP</t>
  </si>
  <si>
    <t>TOTAL LARGO PLAZO</t>
  </si>
  <si>
    <t>EDIFICIOS</t>
  </si>
  <si>
    <t>MEJORAS A LOCALES ARRENDADOS</t>
  </si>
  <si>
    <t>TOTAL PASIVO</t>
  </si>
  <si>
    <t>MAQUINARIA Y EQUIPO</t>
  </si>
  <si>
    <t>EQUIPO DE TRANSPORTE</t>
  </si>
  <si>
    <t>EQUIPO DE OFICINA</t>
  </si>
  <si>
    <t>MUEBLES Y ENSERES</t>
  </si>
  <si>
    <t>EQUIPO DE COMPUTO</t>
  </si>
  <si>
    <t>CAPITAL CONTABLE</t>
  </si>
  <si>
    <t>MOLDES Y TROQUELES</t>
  </si>
  <si>
    <t>CAPITAL SOCIAL</t>
  </si>
  <si>
    <t>OBRAS EN PROCESO</t>
  </si>
  <si>
    <t>RESERVA LEGAL</t>
  </si>
  <si>
    <t>EQUIPO DE COMPUTO ARRENDADO</t>
  </si>
  <si>
    <t>APORT. FUT AUM DE CAPITAL</t>
  </si>
  <si>
    <t>ANTICIPO DE IMPUESTOS</t>
  </si>
  <si>
    <t>UTILIDADES POR APLICAR</t>
  </si>
  <si>
    <t>FIANZAS EN GARANTIA</t>
  </si>
  <si>
    <t>EFECTO DE REEXPRESION</t>
  </si>
  <si>
    <t>DEPOSITOS EN GARANTIA</t>
  </si>
  <si>
    <t>SUPERAVIT POR REVALUACIÓN</t>
  </si>
  <si>
    <t>ISR DIFERIDO</t>
  </si>
  <si>
    <t>RESULTADO DEL EJERCICIO</t>
  </si>
  <si>
    <t>TOTAL CAPITAL CONTABLE</t>
  </si>
  <si>
    <t>EJEMPLO SA DE CV</t>
  </si>
  <si>
    <t>DEVOLUCIONES S/VENTAS</t>
  </si>
  <si>
    <t>DESCUENTOS S/VENTAS</t>
  </si>
  <si>
    <t>VENTAS NETAS TOTALES</t>
  </si>
  <si>
    <t>OTROS INGRESOS DE LA OPERACIÓN (REGALÍAS Y PUBLICIDAD)</t>
  </si>
  <si>
    <t>COSTO DE VENTAS</t>
  </si>
  <si>
    <t>UTILIDAD BRUTA</t>
  </si>
  <si>
    <t>GASTOS OPERACIÓN</t>
  </si>
  <si>
    <t>UTILIDAD DE OPERACIÓN</t>
  </si>
  <si>
    <t>OTROS INGRESOS</t>
  </si>
  <si>
    <t>OTROS GASTOS</t>
  </si>
  <si>
    <t>OTROS INGRESOS Y OTROS GASTOS</t>
  </si>
  <si>
    <t>INTERESES COBRADOS</t>
  </si>
  <si>
    <t>INTERESES PAGADOS</t>
  </si>
  <si>
    <t>GANANCIA POR TIPO DE CAMBIO</t>
  </si>
  <si>
    <t>PERDIDA POR TIPO DE CAMBIO</t>
  </si>
  <si>
    <t>UTILIDAD O PERDIDA ANTES DE IMPUESTOS</t>
  </si>
  <si>
    <t>ISR DEL EJERCICIO</t>
  </si>
  <si>
    <t>ESTADO DE RESULTADOS DEL 1 DE ENERO AL 31 DE DICIEMBRE DE 2018</t>
  </si>
  <si>
    <t>RAZONES FINANCIERAS</t>
  </si>
  <si>
    <t>Mes</t>
  </si>
  <si>
    <t>LIQUIDEZ</t>
  </si>
  <si>
    <t>ESTABILIDAD</t>
  </si>
  <si>
    <t>PRODUCTIVIDAD</t>
  </si>
  <si>
    <t>OPERACIÓN</t>
  </si>
  <si>
    <t>Liquidez Mediata</t>
  </si>
  <si>
    <t>Liquidez Inmediata/
Prueba del ácido.</t>
  </si>
  <si>
    <t>Financiamiento de Terceros</t>
  </si>
  <si>
    <t>Inversión de la Compañía</t>
  </si>
  <si>
    <t>Rendimientos sobre el Capital (ROE)</t>
  </si>
  <si>
    <t>Rendimientos sobre el Activo (ROI)</t>
  </si>
  <si>
    <t xml:space="preserve">Rendimiento sobre las Ventas </t>
  </si>
  <si>
    <t>Clientes</t>
  </si>
  <si>
    <t>Proveedores/Acreedores</t>
  </si>
  <si>
    <t xml:space="preserve">Días de rotación de inventarios </t>
  </si>
  <si>
    <t>Activo Circulante/
Pasivo Circulante</t>
  </si>
  <si>
    <t>(Act Cir-Inv-Mcias Transito-Ant Prov )
/Pasivo Circulante</t>
  </si>
  <si>
    <t>Pasivo Total/
Activo Total</t>
  </si>
  <si>
    <t>Capital Contable/
Activo Total</t>
  </si>
  <si>
    <t>Utilidad Neta/
Capital Contable</t>
  </si>
  <si>
    <t>Utilidad Neta/
Activo Total</t>
  </si>
  <si>
    <t>Utilidad Neta/
Ventas Netas</t>
  </si>
  <si>
    <t>Rotación de ctas por cobrar/
días del periodo</t>
  </si>
  <si>
    <t>Rotación de ctas por pagar / dias del periodo</t>
  </si>
  <si>
    <t>Rotación de inventarios/
días del periodo</t>
  </si>
  <si>
    <t>DICIEMBRE 2018</t>
  </si>
  <si>
    <t>DICIEMBRE 2017</t>
  </si>
  <si>
    <t>1.6 a +2</t>
  </si>
  <si>
    <t>+1.5 a 1</t>
  </si>
  <si>
    <t>1% a  40%</t>
  </si>
  <si>
    <t>menos de 60%</t>
  </si>
  <si>
    <t>más 15%</t>
  </si>
  <si>
    <t>De 30 a 40 días</t>
  </si>
  <si>
    <t>De  150 días</t>
  </si>
  <si>
    <t>+1.1  a  1.5</t>
  </si>
  <si>
    <t>+0.9 a 0.5</t>
  </si>
  <si>
    <t>De 41% a 50%</t>
  </si>
  <si>
    <t>De 61% a  70%</t>
  </si>
  <si>
    <t>De 14 % a 10 %</t>
  </si>
  <si>
    <t>De 41 a 60 días</t>
  </si>
  <si>
    <t>De 151 a 180 días</t>
  </si>
  <si>
    <t>menos de 1 a 1</t>
  </si>
  <si>
    <t xml:space="preserve"> menos de 0.5</t>
  </si>
  <si>
    <t>más de 50%</t>
  </si>
  <si>
    <t>más de 70%</t>
  </si>
  <si>
    <t>menos de 10%</t>
  </si>
  <si>
    <t>más 60 días</t>
  </si>
  <si>
    <t>más de 180 días</t>
  </si>
  <si>
    <t>Definiciones</t>
  </si>
  <si>
    <t>Cuantos pesos tenemos para afrontar cada peso en deuda a MEDIANO plazo</t>
  </si>
  <si>
    <t>Cuantos pesos tenemos para afrontar cada peso a CORTO plazo</t>
  </si>
  <si>
    <t>% en que la empresa está financiada por terceros</t>
  </si>
  <si>
    <t>% que el capital contable representa del activo total</t>
  </si>
  <si>
    <t xml:space="preserve"> % de utilidad que se ha obtenido de la inversión de los accionistas.</t>
  </si>
  <si>
    <t>Rendimiento sobre el activo total</t>
  </si>
  <si>
    <t>% de ganancia que se ha obtenido por cada peso de ventas.</t>
  </si>
  <si>
    <t>Días  de recuperación de cartera</t>
  </si>
  <si>
    <t>Dias de pago a proveedores</t>
  </si>
  <si>
    <t>días que la mercancía se ha mantenido almacenada sin venta.</t>
  </si>
  <si>
    <t>VARIACIÓN</t>
  </si>
  <si>
    <t>%</t>
  </si>
  <si>
    <t>ACTIVO</t>
  </si>
  <si>
    <t>DEUDORES DIVERSOS</t>
  </si>
  <si>
    <t>DOCUMENTOS POR COBRAR CP</t>
  </si>
  <si>
    <t>MERCANCIAS EN TRANSITO</t>
  </si>
  <si>
    <t>ANTICIPO PROVEEDORES</t>
  </si>
  <si>
    <t>ANTICIPO ACREEDORES</t>
  </si>
  <si>
    <t>GASTOS PAGADOS POR ANTICIPADO</t>
  </si>
  <si>
    <t>TERRENO</t>
  </si>
  <si>
    <t xml:space="preserve">          TOTAL ACTIVO</t>
  </si>
  <si>
    <t>PASIVO</t>
  </si>
  <si>
    <t>CORTO PLAZO</t>
  </si>
  <si>
    <t>ACREEDORES DIVERSOS</t>
  </si>
  <si>
    <t>ANTICIPOS DE CLIENTES</t>
  </si>
  <si>
    <t>RESERVAS PARA GRATIFICACIONES</t>
  </si>
  <si>
    <t>P.T.U POR PAGAR</t>
  </si>
  <si>
    <t>I.V.A. TRASLADADO</t>
  </si>
  <si>
    <t>LARGO PLAZO</t>
  </si>
  <si>
    <t>D3 BENEFICIOS A EMPLEADOS</t>
  </si>
  <si>
    <t>ARRENDAMIENTO FINANCIERO</t>
  </si>
  <si>
    <t>RESULTADO POR FUSIÓN</t>
  </si>
  <si>
    <t xml:space="preserve">          TOTAL PASIVO Y CAPITAL CONTABLE</t>
  </si>
  <si>
    <t>VENTAS NACIONALES</t>
  </si>
  <si>
    <t>DESCUENTOS S/VENTAS PRONTO PAGO</t>
  </si>
  <si>
    <t>TOTAL VENTAS NACIONALES</t>
  </si>
  <si>
    <t>VENTAS EXPORTACION</t>
  </si>
  <si>
    <t>DEVOLUCIONES S/VENTAS EXPORTACION</t>
  </si>
  <si>
    <t>DESCUENTOS S/VTAS PRONTO PAGO EXPORTACION</t>
  </si>
  <si>
    <t>DESCUENTOS S/VENTAS EXPORTACION</t>
  </si>
  <si>
    <t>TOTAL VENTAS NETAS DE EXPORTACION</t>
  </si>
  <si>
    <t>DEPRECIACIONES</t>
  </si>
  <si>
    <t>D-3 BENEFICIOS A LOS EMPLEADOS</t>
  </si>
  <si>
    <t>TOTAL GASTOS DE OPERACIÓN</t>
  </si>
  <si>
    <t>PERDIDA POR CASO FORTUITO</t>
  </si>
  <si>
    <t>TOTAL INTERESES</t>
  </si>
  <si>
    <t>FLUCTUACIONES CAMBIARIAS</t>
  </si>
  <si>
    <t>RESULTADO INTEGRAL DE FINANCIAMIENTO (RIF)</t>
  </si>
  <si>
    <t>PTU EJERCICIO</t>
  </si>
  <si>
    <t>UTILIDAD O PERDIDA NETA</t>
  </si>
  <si>
    <t>GASTOS EXTRAORDINARIOS</t>
  </si>
  <si>
    <t>UTILIDAD O PERDIDA RETENIDA</t>
  </si>
  <si>
    <t>ESTADO DE FLUJO DE EFECTIVO AL 31 DE DICIEMBRE DE 2018</t>
  </si>
  <si>
    <t>UTILIDAD ANTES DE IMPUESTOS</t>
  </si>
  <si>
    <t>MÁS:</t>
  </si>
  <si>
    <t>DEPRECIACIÓN Y OTRAS PARTIDAS VIRTUALES</t>
  </si>
  <si>
    <t>FLUJO EFECTIVO BRUTO DE OPERACIÓN</t>
  </si>
  <si>
    <t>INCREMENTO/DECREMENTO DE ACTIVOS CIRCULANTES</t>
  </si>
  <si>
    <t xml:space="preserve">INCREMENTO/DECREMENTO DE PASIVOS A CORTO PLAZO </t>
  </si>
  <si>
    <t>CAMBIO EN EL CAPITAL DE TRABAJO NETO</t>
  </si>
  <si>
    <t>FLUJO DE EFECTIVO NETO DE OPERACIÓN</t>
  </si>
  <si>
    <t>PRÉSTAMOS A TERCEROS NO OPERATIVOS</t>
  </si>
  <si>
    <t>INVERSIONES DE CAPITAL (ACTIVO FIJO)</t>
  </si>
  <si>
    <t>FLUJO DE EFECTIVO POR INVERSION</t>
  </si>
  <si>
    <t>PAGO DE PASIVOS DERIVADOS DE ARRENDAMIENTO FINANCIERO</t>
  </si>
  <si>
    <t>INCREMENTO O DECREMENTO EN EL CAPITAL (UTILIDADES REINVERTIDAS)</t>
  </si>
  <si>
    <t>FLUJO DE EFECTIVO POR FINANCIAMIENTO</t>
  </si>
  <si>
    <t>CAMBIO EN EL FLUJO DE EFECTIVO</t>
  </si>
  <si>
    <t>SALDO INICIAL DEL EFECTIVO (BALANCE AÑO ANTERIOR)</t>
  </si>
  <si>
    <t>EFECTIVO AL FINAL DEL PERIODO</t>
  </si>
  <si>
    <t>ESTADO DE VARIACIONES EN EL CAPITAL CONTABLE 2018</t>
  </si>
  <si>
    <t>CONCEPTO</t>
  </si>
  <si>
    <t>EFECTO DE REEXPRESIÓN</t>
  </si>
  <si>
    <t>UTILIDAD NETA</t>
  </si>
  <si>
    <t>PERDIDA NETA</t>
  </si>
  <si>
    <t>UTILIDADES EJ ANTERIORES</t>
  </si>
  <si>
    <t>PERDIDA EJ ANTERIORES</t>
  </si>
  <si>
    <t>OTRAS CUENTAS CAPITAL</t>
  </si>
  <si>
    <t>TOTAL CAPITAL</t>
  </si>
  <si>
    <t>SALDO AL 31 DE DICIEMBRE 2016</t>
  </si>
  <si>
    <t>APLICACIÓN DE LA UTILIDAD DEL EJ 2016</t>
  </si>
  <si>
    <t>AUMENTO O DISMINUCION DEL CAPITAL SOCIAL</t>
  </si>
  <si>
    <t>DIVIDENDOS PAGADOS</t>
  </si>
  <si>
    <t>UTILIDAD NETA 2017</t>
  </si>
  <si>
    <t>PERDIDA NETA 2017</t>
  </si>
  <si>
    <t>SUPERAVIT POR REVALUACION</t>
  </si>
  <si>
    <t>RECOMPRA DE ACCIONES</t>
  </si>
  <si>
    <t>EFECTO VALUACION EJ DE INSTRUMENTOS FINANCIEROS</t>
  </si>
  <si>
    <t>EFECTO CONVERSION EJ OPERACIONES EXTRANJERAS</t>
  </si>
  <si>
    <t>UTILIDAD (PERDIDA) CONTABLE POR ENAJENACION DE ACCIONES</t>
  </si>
  <si>
    <t xml:space="preserve">OTROS </t>
  </si>
  <si>
    <t>SALDO AL 31 DE DICIEMBRE 2017</t>
  </si>
  <si>
    <t>APLICACIÓN DE LA UTILIDAD DEL EJ 2017</t>
  </si>
  <si>
    <t>UTILIDAD NETA 2018</t>
  </si>
  <si>
    <t>PERDIDA NETA 2018</t>
  </si>
  <si>
    <t>SALDO AL 31 DE DICIEMBRE 2018</t>
  </si>
  <si>
    <t>DETERMINACIÓN EBITDA</t>
  </si>
  <si>
    <t>INGRESOS POR REGALIAS</t>
  </si>
  <si>
    <t>INGRESOS TOTALES</t>
  </si>
  <si>
    <t>Before interest, taxes, depreciation, and amortization</t>
  </si>
  <si>
    <t>EBITDA</t>
  </si>
  <si>
    <t>Objetivos general:</t>
  </si>
  <si>
    <t>Gestionar y validar el control sobre el análisis financiero dentro de la organización para la toma de decisiones, así como dirigir y coordinar las actividades para que se lleve a cabo el objetivo estratégico de la organización.</t>
  </si>
  <si>
    <t>Comunicación interna:</t>
  </si>
  <si>
    <t>Comunicación externa</t>
  </si>
  <si>
    <t>Business Developers, áreas comerciales, respecto a tecnología, legal, administrativas y de dirección.</t>
  </si>
  <si>
    <t>Proveedores tanto nacionales y extranjeros, clientes, inversionistas, bancos, dependencias gubernamentales.</t>
  </si>
  <si>
    <t>Pilares</t>
  </si>
  <si>
    <t>Funciones</t>
  </si>
  <si>
    <t>Control Interno</t>
  </si>
  <si>
    <t>Establecer métodos, políticas, procedimientos, estrategias y estructuras contables adecuados a la operación. Gestionar herramientas e indicadores para proporcionar informes precisos y oportunos relacionados con el progreso de la escabilidad y rentabilidad.</t>
  </si>
  <si>
    <t>Costos e inventarios</t>
  </si>
  <si>
    <t>Inspeccionar los costos e inventario tanto su registro como su existencia física de entradas y salidas, así como gestionar el control centralizado para obtener información oportuna para el incremento de ventas.</t>
  </si>
  <si>
    <t>Tesorería</t>
  </si>
  <si>
    <t xml:space="preserve">Revisión en la gestión de flujo de efectivo, manejo, custodia, utilización y manejo para optimizar y controlar los recursos. Vigilar la conciliación bancaria así como garantizar la cobranza a nuestro favor. </t>
  </si>
  <si>
    <t>Cobranza &amp; cuentas por pagar</t>
  </si>
  <si>
    <t>Supervisar y brindar seguimiento a los registros de las operaciones diarias, disminuir la antigüedad de saldos tanto de la cobranza para una cobranza alta y  disminución de pasivos.</t>
  </si>
  <si>
    <t>Obligaciones fiscales</t>
  </si>
  <si>
    <t>Revisar que la ejecución de los procesos tributarios sean conforme a la normativa aplicable, así como los registros e información sean exactas a la presentación de los mismos en tiempo y forma.</t>
  </si>
  <si>
    <t>Contabilidad</t>
  </si>
  <si>
    <t>Controlar que la contabilidad brinde cuentas anuales y definitivas con base a un calendario de cierre, garantizando su conformidad y fiabilidad conforme la normatividad contable aplicable, así como las provisiones.</t>
  </si>
  <si>
    <t>Presupuestos &amp; Forecasting</t>
  </si>
  <si>
    <t>Participar en la pleneación y seguimiento de los mismos con los centros de costos determinados por rubro.</t>
  </si>
  <si>
    <t>Cadena de suministro</t>
  </si>
  <si>
    <t>Supervisar e innovar las actividades suministro o abastecimiento de los productos, así como la distribución, transporte, implementación de importación y entrega.</t>
  </si>
  <si>
    <t xml:space="preserve">Compliance </t>
  </si>
  <si>
    <t xml:space="preserve">Coordinar con el área legal los riesgos de sanciones para la empresa, así como garantizar el cumplimiento de las leyes aplicables. </t>
  </si>
  <si>
    <t>Nómina</t>
  </si>
  <si>
    <t xml:space="preserve">Gestionar institucionalización de nómina para sean conforme las leyes aplicables correspondientes. </t>
  </si>
  <si>
    <t>IT</t>
  </si>
  <si>
    <t>Implementaciones, mejoras y sistematización, control y seguridad de la información</t>
  </si>
  <si>
    <t>Cuentas por pagar</t>
  </si>
  <si>
    <t>Requisitos fiscales</t>
  </si>
  <si>
    <t>Reembolsos de gastos</t>
  </si>
  <si>
    <t xml:space="preserve">Transferencias especiales inter compañía </t>
  </si>
  <si>
    <t xml:space="preserve">Nómina </t>
  </si>
  <si>
    <t>Caja chica y fondo fijo</t>
  </si>
  <si>
    <t>Activo fijo</t>
  </si>
  <si>
    <t>Políticas mínimas:</t>
  </si>
  <si>
    <t>Matriz de obligaciones fiscales</t>
  </si>
  <si>
    <t>MATRIZ DE TRABAJO PARA CUMPLIMIENTO DE OBLIGACIONES FISCALES</t>
  </si>
  <si>
    <t>FECHA:</t>
  </si>
  <si>
    <t>Declaración</t>
  </si>
  <si>
    <t>Fecha
Cumplimiento</t>
  </si>
  <si>
    <t>Fundamento
Legal</t>
  </si>
  <si>
    <t>Responsable</t>
  </si>
  <si>
    <t>Enero</t>
  </si>
  <si>
    <t>Febrero</t>
  </si>
  <si>
    <t>Marzo</t>
  </si>
  <si>
    <t>Abril</t>
  </si>
  <si>
    <t>Mayo</t>
  </si>
  <si>
    <t>Junio</t>
  </si>
  <si>
    <t>Julio</t>
  </si>
  <si>
    <t>Agosto</t>
  </si>
  <si>
    <t>Septiembre</t>
  </si>
  <si>
    <t>Octubre</t>
  </si>
  <si>
    <t>Noviembre</t>
  </si>
  <si>
    <t>Diciembre</t>
  </si>
  <si>
    <t>4 al       8</t>
  </si>
  <si>
    <t>11 al     15</t>
  </si>
  <si>
    <t>18 al  22</t>
  </si>
  <si>
    <t>25 al     29</t>
  </si>
  <si>
    <t>1 al       5</t>
  </si>
  <si>
    <t>8 al     12</t>
  </si>
  <si>
    <t>15 al  19</t>
  </si>
  <si>
    <t>22 al     26</t>
  </si>
  <si>
    <t>29 al       4</t>
  </si>
  <si>
    <t>7 al     11</t>
  </si>
  <si>
    <t>14 al  18</t>
  </si>
  <si>
    <t>21 al     25</t>
  </si>
  <si>
    <t>28 al     1</t>
  </si>
  <si>
    <t>4  al       8</t>
  </si>
  <si>
    <t>25 al  29</t>
  </si>
  <si>
    <t>2  al       6</t>
  </si>
  <si>
    <t>9 al     13</t>
  </si>
  <si>
    <t>16 al  20</t>
  </si>
  <si>
    <t>23 al     27</t>
  </si>
  <si>
    <t>30  al       3</t>
  </si>
  <si>
    <t>6 al     10</t>
  </si>
  <si>
    <t>13 al  17</t>
  </si>
  <si>
    <t>20 al     24</t>
  </si>
  <si>
    <t>27 al     1</t>
  </si>
  <si>
    <t>4  al      8</t>
  </si>
  <si>
    <t>11 al  15</t>
  </si>
  <si>
    <t>1  al       5</t>
  </si>
  <si>
    <t>8 al  12</t>
  </si>
  <si>
    <t>22 al  26</t>
  </si>
  <si>
    <t>29 al  2</t>
  </si>
  <si>
    <t>5  al       9</t>
  </si>
  <si>
    <t>12 al  16</t>
  </si>
  <si>
    <t>19 al  23</t>
  </si>
  <si>
    <t>26 al  30</t>
  </si>
  <si>
    <t>3  al       7</t>
  </si>
  <si>
    <t>10 al  14</t>
  </si>
  <si>
    <t>17 al  21</t>
  </si>
  <si>
    <t>24 al  28</t>
  </si>
  <si>
    <t>31  al       4</t>
  </si>
  <si>
    <t>7 al  11</t>
  </si>
  <si>
    <t>21 al 25</t>
  </si>
  <si>
    <t>28 al  2</t>
  </si>
  <si>
    <t>Declaración mensual de ISR</t>
  </si>
  <si>
    <t>17 del mes posterior</t>
  </si>
  <si>
    <t>Art. 14 LISR</t>
  </si>
  <si>
    <t>Declaración mensual de IVA</t>
  </si>
  <si>
    <t>Art. 32 IV LIVA (Compl Art. 1 LIVA)</t>
  </si>
  <si>
    <t>Declaración mensual de Retenciones ISR Sueldos y Asim</t>
  </si>
  <si>
    <t>Art. 96 LISR</t>
  </si>
  <si>
    <t>Declaración mensual de Retenciones ISR</t>
  </si>
  <si>
    <t>Declaración mensual de Retenciones IVA</t>
  </si>
  <si>
    <t>Art. 32 IV LIVA</t>
  </si>
  <si>
    <t>Declaración mensual de DIOT</t>
  </si>
  <si>
    <t>17 mes post RMF R-4.5.1 dentro del sig. mes</t>
  </si>
  <si>
    <t>Art 32 VIII LIVA</t>
  </si>
  <si>
    <t>Avisos Ley de Lavado de Dinero (Arrendamiento)</t>
  </si>
  <si>
    <t>Art. 23 LFPIORPI</t>
  </si>
  <si>
    <t>Avisos Ley de Lavado de Dinero (Monedero Electrónico)</t>
  </si>
  <si>
    <t>Informe SAT Contraprestaciones recibidas Efectivo&gt; 100M</t>
  </si>
  <si>
    <t>Informativa Operaciones Recibidas en Efectivo &gt;100M</t>
  </si>
  <si>
    <t>Art 76 XV LISR</t>
  </si>
  <si>
    <t>Opinión de cumplimiento</t>
  </si>
  <si>
    <t>Mensual</t>
  </si>
  <si>
    <t>32-D CFF</t>
  </si>
  <si>
    <t>DIM (Anexo 2) Ret Prestadores Servicios</t>
  </si>
  <si>
    <t>15 de febrero</t>
  </si>
  <si>
    <t>Art 76 LISR Art. 31 CFF</t>
  </si>
  <si>
    <t>DIM (Anexo 3) Donativos</t>
  </si>
  <si>
    <t>DIM (Anexo 4) Residentes en el Extranjero</t>
  </si>
  <si>
    <t>DIM (Anexo 9) Oper Partes Relacionadas Res Extranjero</t>
  </si>
  <si>
    <t>Declaracion Anual</t>
  </si>
  <si>
    <t>Art. 76 V LISR</t>
  </si>
  <si>
    <t>Envio Balanza de Comprobación</t>
  </si>
  <si>
    <t>3 primeros dias del 2do mes posterior</t>
  </si>
  <si>
    <t>Art 28 III CFFRegla 2.8.1.5 RMISC 2015</t>
  </si>
  <si>
    <t>Envio Catalogo de Cuentas</t>
  </si>
  <si>
    <t>Art 28 III Regla 2.8.1.5 RMISC 2015</t>
  </si>
  <si>
    <t>Reporte de Pólizas y Auxiliares</t>
  </si>
  <si>
    <t>Requerimiento de Autoridad (Julio 2015)</t>
  </si>
  <si>
    <t>Aviso Para dictaminar efectos fiscales</t>
  </si>
  <si>
    <t>Marzo con la declaración anual</t>
  </si>
  <si>
    <t xml:space="preserve">Art. 32-A CFF </t>
  </si>
  <si>
    <t>Dictamen Fiscal</t>
  </si>
  <si>
    <t>15 Julio   2.13.12  RMF permite 30 Julio</t>
  </si>
  <si>
    <t>Dictamen de Impuesto Predial</t>
  </si>
  <si>
    <t>Consultas semanales</t>
  </si>
  <si>
    <t>Declaraciones Anuales</t>
  </si>
  <si>
    <t>Declaraciones Mensuales</t>
  </si>
  <si>
    <t>Contabilidad electrónica</t>
  </si>
  <si>
    <t>EJERCICIO 2020</t>
  </si>
  <si>
    <t>Calendario de cierre</t>
  </si>
  <si>
    <t>Hora</t>
  </si>
  <si>
    <t>ACTIVIDAD</t>
  </si>
  <si>
    <t xml:space="preserve">Departamento responsable </t>
  </si>
  <si>
    <t xml:space="preserve">Check de contraloría </t>
  </si>
  <si>
    <t>Último día para elboración de OC nacionales  y extranjeros</t>
  </si>
  <si>
    <t xml:space="preserve">Buyers </t>
  </si>
  <si>
    <t xml:space="preserve">Comunicar aviso coprorativo de cierre de facturas del periodo </t>
  </si>
  <si>
    <t xml:space="preserve">Cuentas por pagar </t>
  </si>
  <si>
    <t xml:space="preserve">Última fecha de pago </t>
  </si>
  <si>
    <t xml:space="preserve">Tesorería </t>
  </si>
  <si>
    <t xml:space="preserve">Última factura de venta </t>
  </si>
  <si>
    <t xml:space="preserve">Gerente de sucursal </t>
  </si>
  <si>
    <t>Registro de prestámos intercompany e intereses</t>
  </si>
  <si>
    <t xml:space="preserve">Gerencia de Finanzas </t>
  </si>
  <si>
    <t xml:space="preserve">Confirmación de IT de la carga de las OC domesticas </t>
  </si>
  <si>
    <t>Autorización / Solicitar correccion de documentos de venta cargadas en SAP
          -En caso de correccion requerida , IT debe enviar corrección mismo día</t>
  </si>
  <si>
    <t>Finance Lead</t>
  </si>
  <si>
    <t xml:space="preserve">Enviar reporte preeliminar documentos de venta cargadas durante todo el mes </t>
  </si>
  <si>
    <t xml:space="preserve">Aplicación de pagos </t>
  </si>
  <si>
    <t>Realización de Conciliaciones bancarias 
         - Revisión de contraloría 
         - Autorización  de gerencia de finanzas</t>
  </si>
  <si>
    <t>Arqueos de caja ( Por cada 10 sucursales, mínimo 3)</t>
  </si>
  <si>
    <t>Entrega de monedero electrónico EDENRED y reembolsos del mes (con independencia de los cierres semanales)</t>
  </si>
  <si>
    <t>Cierre de registro de facturas recibidas</t>
  </si>
  <si>
    <t xml:space="preserve">Provisiones de nómina </t>
  </si>
  <si>
    <t xml:space="preserve">Registrar provision de gastos </t>
  </si>
  <si>
    <t xml:space="preserve">Registro de amortizaciones y depreciaciones del mes </t>
  </si>
  <si>
    <t xml:space="preserve">Contraloria </t>
  </si>
  <si>
    <t xml:space="preserve">Realización de conciliación intercompany </t>
  </si>
  <si>
    <t xml:space="preserve">Correr proceso de revaluacion </t>
  </si>
  <si>
    <t xml:space="preserve">Obtener estados de cuenta del mes de cierre </t>
  </si>
  <si>
    <t>Conciliación con embarques de costos imputados del mes</t>
  </si>
  <si>
    <t>Logistica</t>
  </si>
  <si>
    <t>Entrega de gastos de importación del mes (con independencia de los cierres semanales)</t>
  </si>
  <si>
    <t xml:space="preserve">Entrega de contenedores costeados, con gasto imputado, precio estimado, tipos de cambio utilizados y valor final de la mercancía </t>
  </si>
  <si>
    <t>Registro de provisiones al costo – reverso de provisiones (estimaciones)</t>
  </si>
  <si>
    <t xml:space="preserve">Entrega de resultados de ajustes realizados por conteos físicos a sucursales </t>
  </si>
  <si>
    <t>Cierre de costos</t>
  </si>
  <si>
    <t>Envió de pre balanza para impuestos</t>
  </si>
  <si>
    <t>Provisión de impuestos del mes</t>
  </si>
  <si>
    <t xml:space="preserve">Provisión de impuestos diferidos y corriente </t>
  </si>
  <si>
    <t xml:space="preserve">Ajustes del mes / reclasificaciones / 32% provisión ISR </t>
  </si>
  <si>
    <t>Cierre de balanza por ajustes de impuestos</t>
  </si>
  <si>
    <t>Mail de observaciones y pendientes al siguiente mes</t>
  </si>
  <si>
    <t>Área de Finanzas</t>
  </si>
  <si>
    <t>Entrega de Estados Financieros a dirección</t>
  </si>
  <si>
    <t>Conciliación del ISR retenido por salarios vs CFDIs timbrados</t>
  </si>
  <si>
    <t>Conciliacion IVA de importacion con matriz de seguridad</t>
  </si>
  <si>
    <t>Presenteción de las declaraciones y contabilidad electronica al SAT</t>
  </si>
  <si>
    <t>Fecha</t>
  </si>
  <si>
    <t>Integraciones de cada cuenta firmadas</t>
  </si>
  <si>
    <t>Precios de transferencia</t>
  </si>
  <si>
    <t>Objetivo, alcance, definiciones, contenido, control de cambios, anexos, políticas relacionadas, formatos, procedimientos, etc</t>
  </si>
  <si>
    <t>Centros de costos</t>
  </si>
  <si>
    <t>Distribution Rule</t>
  </si>
  <si>
    <t>Distribution Rule Name</t>
  </si>
  <si>
    <t>Corporative</t>
  </si>
  <si>
    <t>AU7-0</t>
  </si>
  <si>
    <t>Audit</t>
  </si>
  <si>
    <t>AU7-1</t>
  </si>
  <si>
    <t>Internal Audit</t>
  </si>
  <si>
    <t>CE3-0</t>
  </si>
  <si>
    <t>Logistic</t>
  </si>
  <si>
    <t>CE3-1</t>
  </si>
  <si>
    <t>International Logistic</t>
  </si>
  <si>
    <t>CM6-0</t>
  </si>
  <si>
    <t>Purshases</t>
  </si>
  <si>
    <t>CE3-2</t>
  </si>
  <si>
    <t>Distribution</t>
  </si>
  <si>
    <t>CT5-0</t>
  </si>
  <si>
    <t>Finance</t>
  </si>
  <si>
    <t>CM6-1</t>
  </si>
  <si>
    <t>Domestic vendors</t>
  </si>
  <si>
    <t>DG1-0</t>
  </si>
  <si>
    <t>General Direction</t>
  </si>
  <si>
    <t>CM6-2</t>
  </si>
  <si>
    <t>Foreign Vendors</t>
  </si>
  <si>
    <t>IN8-0</t>
  </si>
  <si>
    <t>Building</t>
  </si>
  <si>
    <t>CT5-1</t>
  </si>
  <si>
    <t>Accouting</t>
  </si>
  <si>
    <t>JU9-0</t>
  </si>
  <si>
    <t>Legal</t>
  </si>
  <si>
    <t>CT5-2</t>
  </si>
  <si>
    <t>Costs</t>
  </si>
  <si>
    <t>M12-0</t>
  </si>
  <si>
    <t>Marketing</t>
  </si>
  <si>
    <t>CT5-3</t>
  </si>
  <si>
    <t>Accounts payable</t>
  </si>
  <si>
    <t>O10-0</t>
  </si>
  <si>
    <t>Operations</t>
  </si>
  <si>
    <t>CT5-4</t>
  </si>
  <si>
    <t>RH2-0</t>
  </si>
  <si>
    <t>Human Resources</t>
  </si>
  <si>
    <t>CT5-5</t>
  </si>
  <si>
    <t>Financial management</t>
  </si>
  <si>
    <t>T13-0</t>
  </si>
  <si>
    <t>Information Technology</t>
  </si>
  <si>
    <t>CT5-6</t>
  </si>
  <si>
    <t>Financial Planning</t>
  </si>
  <si>
    <t>CT5-7</t>
  </si>
  <si>
    <t>Treasoury</t>
  </si>
  <si>
    <t>CT5-8</t>
  </si>
  <si>
    <t>Comptroller</t>
  </si>
  <si>
    <t>CT5-9</t>
  </si>
  <si>
    <t>Credit &amp; collection</t>
  </si>
  <si>
    <t>DG1-1</t>
  </si>
  <si>
    <t>Corporate Management</t>
  </si>
  <si>
    <t>IN8-1</t>
  </si>
  <si>
    <t>Architecture</t>
  </si>
  <si>
    <t>IN8-2</t>
  </si>
  <si>
    <t>Maintenance</t>
  </si>
  <si>
    <t>JU9-1</t>
  </si>
  <si>
    <t>M12-1</t>
  </si>
  <si>
    <t>Creative</t>
  </si>
  <si>
    <t>M12-2</t>
  </si>
  <si>
    <t>Crm &amp; Loyalty</t>
  </si>
  <si>
    <t>M12-3</t>
  </si>
  <si>
    <t>Retail Marketing</t>
  </si>
  <si>
    <t>M12-4</t>
  </si>
  <si>
    <t>Comercial Intelligence</t>
  </si>
  <si>
    <t>M12-5</t>
  </si>
  <si>
    <t>Visual Merchandising</t>
  </si>
  <si>
    <t>O10-1</t>
  </si>
  <si>
    <t>Customer service</t>
  </si>
  <si>
    <t>O10-2</t>
  </si>
  <si>
    <t>Zone - region supervisors</t>
  </si>
  <si>
    <t>O10-3</t>
  </si>
  <si>
    <t>Montage</t>
  </si>
  <si>
    <t>O10-4</t>
  </si>
  <si>
    <t>Store management</t>
  </si>
  <si>
    <t>RH2-1</t>
  </si>
  <si>
    <t>Training</t>
  </si>
  <si>
    <t>RH2-2</t>
  </si>
  <si>
    <t>Payroll</t>
  </si>
  <si>
    <t>RH2-3</t>
  </si>
  <si>
    <t>Personnel development</t>
  </si>
  <si>
    <t>RH2-4</t>
  </si>
  <si>
    <t>Expansion &amp; Onboarding</t>
  </si>
  <si>
    <t>RH2-5</t>
  </si>
  <si>
    <t>Talent and culture</t>
  </si>
  <si>
    <t>T13-1</t>
  </si>
  <si>
    <t>Support</t>
  </si>
  <si>
    <t>T13-2</t>
  </si>
  <si>
    <t>Opening</t>
  </si>
  <si>
    <t>T13-3</t>
  </si>
  <si>
    <t>Architecture System</t>
  </si>
  <si>
    <t>T13-4</t>
  </si>
  <si>
    <t>Infrastructure</t>
  </si>
  <si>
    <t>T13-5</t>
  </si>
  <si>
    <t>Communication and Security</t>
  </si>
  <si>
    <t>T13-6</t>
  </si>
  <si>
    <t>Back Office</t>
  </si>
  <si>
    <t>T1</t>
  </si>
  <si>
    <t>T2</t>
  </si>
  <si>
    <t>T3</t>
  </si>
  <si>
    <t>T4</t>
  </si>
  <si>
    <t xml:space="preserve">Tienda </t>
  </si>
  <si>
    <t>Locación lugar</t>
  </si>
  <si>
    <t>Area</t>
  </si>
  <si>
    <t>Subarea</t>
  </si>
  <si>
    <t>Inventarios anuales</t>
  </si>
  <si>
    <t>Lograr la intervención de cada área, para que sea el dueño del proceso de la empresa y así poder tener información financiera fiable</t>
  </si>
  <si>
    <t>Provisiones y  gastos devengados</t>
  </si>
  <si>
    <t>(LINK)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</si>
</sst>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
    <numFmt numFmtId="166" formatCode="_-[$€-2]* #,##0.00_-;\-[$€-2]* #,##0.00_-;_-[$€-2]* &quot;-&quot;??_-"/>
    <numFmt numFmtId="167" formatCode="0.000"/>
    <numFmt numFmtId="168" formatCode="0_);[Red]\(0\)"/>
    <numFmt numFmtId="169" formatCode="_-* #,##0.0000_);[Red]\(\ #,##0.0000\);_-* &quot;-&quot;??_-;_-@_-"/>
    <numFmt numFmtId="170" formatCode="0.0"/>
    <numFmt numFmtId="171" formatCode="0.00_)"/>
    <numFmt numFmtId="172" formatCode="_([$€]\ * #,##0.00_);_([$€]\ * \(#,##0.00\);_([$€]\ * &quot;-&quot;??_);_(@_)"/>
    <numFmt numFmtId="173" formatCode="_-* #,##0.00\ _€_-;\-* #,##0.00\ _€_-;_-* &quot;-&quot;??\ _€_-;_-@_-"/>
    <numFmt numFmtId="174" formatCode="_(* #,##0_);_(* \(#,##0\);_(* &quot;-&quot;??_);_(@_)"/>
    <numFmt numFmtId="175" formatCode="0.0%"/>
    <numFmt numFmtId="176" formatCode="#,##0_ ;[Red]\-#,##0\ "/>
    <numFmt numFmtId="177" formatCode="#,##0.000000000000000"/>
    <numFmt numFmtId="178" formatCode="#,##0.00_ ;\-#,##0.00\ "/>
    <numFmt numFmtId="179" formatCode="_(&quot;N$&quot;* #,##0.00_);_(&quot;N$&quot;* \(#,##0.00\);_(&quot;N$&quot;* &quot;-&quot;??_);_(@_)"/>
    <numFmt numFmtId="180" formatCode="_(&quot;N$&quot;* #,##0_);_(&quot;N$&quot;* \(#,##0\);_(&quot;N$&quot;* &quot;-&quot;_);_(@_)"/>
    <numFmt numFmtId="181" formatCode="_([$€]* #,##0.00_);_([$€]* \(#,##0.00\);_([$€]* &quot;-&quot;??_);_(@_)"/>
    <numFmt numFmtId="182" formatCode="_-* #,##0.00\ _P_t_s_-;\-* #,##0.00\ _P_t_s_-;_-* &quot;-&quot;??\ _P_t_s_-;_-@_-"/>
    <numFmt numFmtId="183" formatCode="#,##0.0000000000000000"/>
  </numFmts>
  <fonts count="124">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8" tint="-0.249977111117893"/>
      <name val="Calibri"/>
      <family val="2"/>
      <scheme val="minor"/>
    </font>
    <font>
      <sz val="10"/>
      <color theme="1"/>
      <name val="Calibri"/>
      <family val="2"/>
    </font>
    <font>
      <sz val="11"/>
      <color indexed="8"/>
      <name val="Calibri"/>
      <family val="2"/>
    </font>
    <font>
      <sz val="10"/>
      <name val="Arial"/>
      <family val="2"/>
    </font>
    <font>
      <sz val="8"/>
      <name val="Arial"/>
      <family val="2"/>
    </font>
    <font>
      <sz val="10"/>
      <color theme="1"/>
      <name val="Calibri"/>
      <family val="2"/>
      <scheme val="minor"/>
    </font>
    <font>
      <b/>
      <sz val="18"/>
      <color theme="3"/>
      <name val="Calibri Light"/>
      <family val="2"/>
      <scheme val="major"/>
    </font>
    <font>
      <sz val="10"/>
      <color rgb="FF006100"/>
      <name val="Calibri"/>
      <family val="2"/>
      <scheme val="minor"/>
    </font>
    <font>
      <sz val="10"/>
      <color rgb="FF9C0006"/>
      <name val="Calibri"/>
      <family val="2"/>
      <scheme val="minor"/>
    </font>
    <font>
      <sz val="10"/>
      <color rgb="FF9C6500"/>
      <name val="Calibri"/>
      <family val="2"/>
      <scheme val="minor"/>
    </font>
    <font>
      <sz val="10"/>
      <color rgb="FF3F3F76"/>
      <name val="Calibri"/>
      <family val="2"/>
      <scheme val="minor"/>
    </font>
    <font>
      <b/>
      <sz val="10"/>
      <color rgb="FF3F3F3F"/>
      <name val="Calibri"/>
      <family val="2"/>
      <scheme val="minor"/>
    </font>
    <font>
      <b/>
      <sz val="10"/>
      <color rgb="FFFA7D00"/>
      <name val="Calibri"/>
      <family val="2"/>
      <scheme val="minor"/>
    </font>
    <font>
      <sz val="10"/>
      <color rgb="FFFA7D00"/>
      <name val="Calibri"/>
      <family val="2"/>
      <scheme val="minor"/>
    </font>
    <font>
      <b/>
      <sz val="10"/>
      <color theme="0"/>
      <name val="Calibri"/>
      <family val="2"/>
      <scheme val="minor"/>
    </font>
    <font>
      <sz val="10"/>
      <color rgb="FFFF0000"/>
      <name val="Calibri"/>
      <family val="2"/>
      <scheme val="minor"/>
    </font>
    <font>
      <i/>
      <sz val="10"/>
      <color rgb="FF7F7F7F"/>
      <name val="Calibri"/>
      <family val="2"/>
      <scheme val="minor"/>
    </font>
    <font>
      <b/>
      <sz val="10"/>
      <color theme="1"/>
      <name val="Calibri"/>
      <family val="2"/>
      <scheme val="minor"/>
    </font>
    <font>
      <sz val="10"/>
      <color theme="0"/>
      <name val="Calibri"/>
      <family val="2"/>
      <scheme val="minor"/>
    </font>
    <font>
      <sz val="11"/>
      <color rgb="FF9C6500"/>
      <name val="Calibri"/>
      <family val="2"/>
      <scheme val="minor"/>
    </font>
    <font>
      <b/>
      <sz val="12"/>
      <name val="Arial"/>
      <family val="2"/>
    </font>
    <font>
      <sz val="11"/>
      <color indexed="9"/>
      <name val="Calibri"/>
      <family val="2"/>
    </font>
    <font>
      <sz val="11"/>
      <color indexed="20"/>
      <name val="Calibri"/>
      <family val="2"/>
    </font>
    <font>
      <sz val="12"/>
      <name val="Tms Rmn"/>
    </font>
    <font>
      <b/>
      <sz val="11"/>
      <color indexed="52"/>
      <name val="Calibri"/>
      <family val="2"/>
    </font>
    <font>
      <b/>
      <sz val="11"/>
      <color indexed="9"/>
      <name val="Calibri"/>
      <family val="2"/>
    </font>
    <font>
      <sz val="10"/>
      <name val="Helv"/>
      <charset val="204"/>
    </font>
    <font>
      <i/>
      <sz val="11"/>
      <color indexed="23"/>
      <name val="Calibri"/>
      <family val="2"/>
    </font>
    <font>
      <sz val="10"/>
      <color indexed="24"/>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0"/>
      <color indexed="8"/>
      <name val="Calibri"/>
      <family val="2"/>
    </font>
    <font>
      <sz val="7"/>
      <name val="Small Fonts"/>
      <family val="2"/>
    </font>
    <font>
      <sz val="12"/>
      <name val="Arial MT"/>
    </font>
    <font>
      <b/>
      <i/>
      <sz val="16"/>
      <name val="Helv"/>
    </font>
    <font>
      <b/>
      <sz val="11"/>
      <color indexed="63"/>
      <name val="Calibri"/>
      <family val="2"/>
    </font>
    <font>
      <sz val="10"/>
      <name val="MS Sans Serif"/>
      <family val="2"/>
    </font>
    <font>
      <b/>
      <sz val="10"/>
      <name val="MS Sans Serif"/>
      <family val="2"/>
    </font>
    <font>
      <sz val="10"/>
      <name val="Helv"/>
    </font>
    <font>
      <b/>
      <sz val="18"/>
      <color indexed="56"/>
      <name val="Cambria"/>
      <family val="2"/>
    </font>
    <font>
      <sz val="11"/>
      <color indexed="10"/>
      <name val="Calibri"/>
      <family val="2"/>
    </font>
    <font>
      <sz val="10"/>
      <color theme="1"/>
      <name val="Century Gothic"/>
      <family val="2"/>
    </font>
    <font>
      <b/>
      <sz val="10"/>
      <name val="Arial"/>
      <family val="2"/>
    </font>
    <font>
      <b/>
      <sz val="11"/>
      <color theme="1"/>
      <name val="Arial"/>
      <family val="2"/>
    </font>
    <font>
      <sz val="11"/>
      <color theme="1"/>
      <name val="Arial"/>
      <family val="2"/>
    </font>
    <font>
      <b/>
      <sz val="11"/>
      <color theme="0"/>
      <name val="Arial"/>
      <family val="2"/>
    </font>
    <font>
      <i/>
      <u/>
      <sz val="11"/>
      <color theme="1"/>
      <name val="Arial"/>
      <family val="2"/>
    </font>
    <font>
      <i/>
      <sz val="11"/>
      <color theme="1"/>
      <name val="Arial"/>
      <family val="2"/>
    </font>
    <font>
      <sz val="10"/>
      <color theme="1"/>
      <name val="Arial"/>
      <family val="2"/>
    </font>
    <font>
      <b/>
      <sz val="14"/>
      <color theme="1"/>
      <name val="Arial"/>
      <family val="2"/>
    </font>
    <font>
      <sz val="11"/>
      <color indexed="8"/>
      <name val="Arial"/>
      <family val="2"/>
    </font>
    <font>
      <b/>
      <sz val="11"/>
      <color rgb="FF002060"/>
      <name val="Calibri Light"/>
      <family val="1"/>
      <scheme val="major"/>
    </font>
    <font>
      <b/>
      <i/>
      <sz val="12"/>
      <color rgb="FF002060"/>
      <name val="Calibri Light"/>
      <family val="1"/>
      <scheme val="major"/>
    </font>
    <font>
      <b/>
      <sz val="14"/>
      <name val="Calibri Light"/>
      <family val="1"/>
      <scheme val="major"/>
    </font>
    <font>
      <sz val="11"/>
      <name val="Calibri Light"/>
      <family val="1"/>
      <scheme val="major"/>
    </font>
    <font>
      <b/>
      <sz val="11"/>
      <name val="Calibri Light"/>
      <family val="1"/>
      <scheme val="major"/>
    </font>
    <font>
      <b/>
      <sz val="14"/>
      <color rgb="FF002060"/>
      <name val="Calibri Light"/>
      <family val="1"/>
      <scheme val="major"/>
    </font>
    <font>
      <b/>
      <sz val="11.5"/>
      <color rgb="FF002060"/>
      <name val="Calibri Light"/>
      <family val="1"/>
      <scheme val="major"/>
    </font>
    <font>
      <sz val="11.5"/>
      <name val="Calibri Light"/>
      <family val="1"/>
      <scheme val="major"/>
    </font>
    <font>
      <b/>
      <sz val="11.5"/>
      <color rgb="FF002060"/>
      <name val="Arial"/>
      <family val="2"/>
    </font>
    <font>
      <sz val="11"/>
      <color theme="1"/>
      <name val="Calibri Light"/>
      <family val="1"/>
      <scheme val="major"/>
    </font>
    <font>
      <b/>
      <sz val="11"/>
      <color rgb="FFFF0000"/>
      <name val="Calibri Light"/>
      <family val="1"/>
      <scheme val="major"/>
    </font>
    <font>
      <b/>
      <sz val="11"/>
      <color theme="1"/>
      <name val="Calibri Light"/>
      <family val="1"/>
      <scheme val="major"/>
    </font>
    <font>
      <b/>
      <sz val="11"/>
      <color theme="0"/>
      <name val="Calibri Light"/>
      <family val="1"/>
      <scheme val="major"/>
    </font>
    <font>
      <sz val="10"/>
      <name val="Times New Roman"/>
      <family val="1"/>
    </font>
    <font>
      <b/>
      <u/>
      <sz val="11"/>
      <name val="Calibri Light"/>
      <family val="1"/>
      <scheme val="major"/>
    </font>
    <font>
      <sz val="11"/>
      <color rgb="FFFF0000"/>
      <name val="Calibri Light"/>
      <family val="1"/>
      <scheme val="major"/>
    </font>
    <font>
      <b/>
      <sz val="12"/>
      <color theme="0"/>
      <name val="Cambria"/>
      <family val="1"/>
    </font>
    <font>
      <b/>
      <sz val="12"/>
      <color rgb="FF0000CC"/>
      <name val="Cambria"/>
      <family val="1"/>
    </font>
    <font>
      <sz val="12"/>
      <color theme="1"/>
      <name val="Cambria"/>
      <family val="1"/>
    </font>
    <font>
      <sz val="12"/>
      <name val="Cambria"/>
      <family val="1"/>
    </font>
    <font>
      <sz val="12"/>
      <color rgb="FFFF0000"/>
      <name val="Cambria"/>
      <family val="1"/>
    </font>
    <font>
      <b/>
      <sz val="12"/>
      <color theme="1"/>
      <name val="Cambria"/>
      <family val="1"/>
    </font>
    <font>
      <b/>
      <sz val="12"/>
      <name val="Cambria"/>
      <family val="1"/>
    </font>
    <font>
      <sz val="12"/>
      <color rgb="FFFFFF00"/>
      <name val="Cambria"/>
      <family val="1"/>
    </font>
    <font>
      <sz val="12"/>
      <color rgb="FF66FF33"/>
      <name val="Cambria"/>
      <family val="1"/>
    </font>
    <font>
      <b/>
      <sz val="12"/>
      <color rgb="FF000066"/>
      <name val="Cambria"/>
      <family val="1"/>
    </font>
    <font>
      <b/>
      <i/>
      <u/>
      <sz val="12"/>
      <color rgb="FF000066"/>
      <name val="Cambria"/>
      <family val="1"/>
    </font>
    <font>
      <sz val="10"/>
      <color theme="1"/>
      <name val="Calibri Light"/>
      <family val="1"/>
      <scheme val="major"/>
    </font>
    <font>
      <b/>
      <sz val="10"/>
      <name val="Calibri Light"/>
      <family val="1"/>
      <scheme val="major"/>
    </font>
    <font>
      <b/>
      <sz val="10"/>
      <color theme="1"/>
      <name val="Calibri Light"/>
      <family val="1"/>
      <scheme val="major"/>
    </font>
    <font>
      <sz val="10"/>
      <name val="Calibri Light"/>
      <family val="1"/>
      <scheme val="major"/>
    </font>
    <font>
      <sz val="10"/>
      <color rgb="FFFF0000"/>
      <name val="Calibri Light"/>
      <family val="1"/>
      <scheme val="major"/>
    </font>
    <font>
      <b/>
      <sz val="10"/>
      <color rgb="FF002060"/>
      <name val="Calibri Light"/>
      <family val="1"/>
      <scheme val="major"/>
    </font>
    <font>
      <b/>
      <sz val="9"/>
      <color theme="1"/>
      <name val="Calibri Light"/>
      <family val="1"/>
      <scheme val="major"/>
    </font>
    <font>
      <b/>
      <sz val="12"/>
      <color rgb="FF002060"/>
      <name val="Calibri Light"/>
      <family val="1"/>
      <scheme val="major"/>
    </font>
    <font>
      <b/>
      <sz val="12"/>
      <color theme="0"/>
      <name val="Arial"/>
      <family val="2"/>
    </font>
    <font>
      <b/>
      <sz val="16"/>
      <name val="Cambria"/>
      <family val="1"/>
    </font>
    <font>
      <b/>
      <sz val="11"/>
      <color theme="1"/>
      <name val="Owald"/>
    </font>
    <font>
      <sz val="11"/>
      <color theme="1"/>
      <name val="Owald"/>
    </font>
    <font>
      <b/>
      <sz val="11"/>
      <color theme="0"/>
      <name val="Owald"/>
    </font>
    <font>
      <b/>
      <sz val="17"/>
      <color theme="1"/>
      <name val="Arial"/>
      <family val="2"/>
    </font>
    <font>
      <b/>
      <sz val="12"/>
      <color theme="1"/>
      <name val="Calibri"/>
      <family val="2"/>
      <scheme val="minor"/>
    </font>
    <font>
      <b/>
      <sz val="16"/>
      <color theme="1"/>
      <name val="Calibri"/>
      <family val="2"/>
      <scheme val="minor"/>
    </font>
    <font>
      <b/>
      <sz val="14"/>
      <color theme="1"/>
      <name val="Calibri"/>
      <family val="2"/>
      <scheme val="minor"/>
    </font>
    <font>
      <sz val="12"/>
      <color theme="1"/>
      <name val="Arial"/>
      <family val="2"/>
    </font>
    <font>
      <sz val="14"/>
      <color theme="1"/>
      <name val="Arial"/>
      <family val="2"/>
    </font>
    <font>
      <b/>
      <sz val="10"/>
      <color theme="0"/>
      <name val="Arial"/>
      <family val="2"/>
    </font>
    <font>
      <sz val="11"/>
      <color rgb="FF000000"/>
      <name val="Calibri"/>
      <family val="2"/>
    </font>
    <font>
      <b/>
      <sz val="11"/>
      <color rgb="FF000000"/>
      <name val="Calibri"/>
      <family val="2"/>
    </font>
    <font>
      <sz val="11"/>
      <color rgb="FF000000"/>
      <name val="Trebuchet MS"/>
      <family val="2"/>
    </font>
    <font>
      <sz val="11"/>
      <name val="Calibri"/>
      <family val="2"/>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92D050"/>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bgColor indexed="64"/>
      </patternFill>
    </fill>
    <fill>
      <patternFill patternType="solid">
        <fgColor indexed="26"/>
      </patternFill>
    </fill>
    <fill>
      <patternFill patternType="mediumGray">
        <fgColor indexed="22"/>
      </patternFill>
    </fill>
    <fill>
      <patternFill patternType="solid">
        <fgColor theme="3" tint="-0.249977111117893"/>
        <bgColor indexed="64"/>
      </patternFill>
    </fill>
    <fill>
      <patternFill patternType="solid">
        <fgColor rgb="FF0070C0"/>
        <bgColor indexed="64"/>
      </patternFill>
    </fill>
    <fill>
      <patternFill patternType="solid">
        <fgColor rgb="FFFF0000"/>
        <bgColor indexed="64"/>
      </patternFill>
    </fill>
    <fill>
      <patternFill patternType="solid">
        <fgColor rgb="FF66FF33"/>
        <bgColor indexed="64"/>
      </patternFill>
    </fill>
    <fill>
      <patternFill patternType="solid">
        <fgColor theme="0"/>
        <bgColor indexed="64"/>
      </patternFill>
    </fill>
    <fill>
      <patternFill patternType="solid">
        <fgColor theme="1"/>
        <bgColor indexed="64"/>
      </patternFill>
    </fill>
    <fill>
      <patternFill patternType="darkTrellis">
        <fgColor rgb="FF92D050"/>
        <bgColor auto="1"/>
      </patternFill>
    </fill>
    <fill>
      <patternFill patternType="darkTrellis">
        <fgColor theme="8" tint="0.39994506668294322"/>
        <bgColor auto="1"/>
      </patternFill>
    </fill>
    <fill>
      <patternFill patternType="darkTrellis">
        <fgColor rgb="FFFFC000"/>
        <bgColor auto="1"/>
      </patternFill>
    </fill>
    <fill>
      <patternFill patternType="darkTrellis">
        <fgColor rgb="FFFF0000"/>
        <bgColor auto="1"/>
      </patternFill>
    </fill>
    <fill>
      <patternFill patternType="solid">
        <fgColor theme="8" tint="-0.249977111117893"/>
        <bgColor rgb="FF149640"/>
      </patternFill>
    </fill>
    <fill>
      <patternFill patternType="solid">
        <fgColor theme="6" tint="0.79998168889431442"/>
        <bgColor indexed="64"/>
      </patternFill>
    </fill>
    <fill>
      <patternFill patternType="solid">
        <fgColor theme="8"/>
        <bgColor indexed="64"/>
      </patternFill>
    </fill>
  </fills>
  <borders count="6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thick">
        <color rgb="FF0070C0"/>
      </bottom>
      <diagonal/>
    </border>
    <border>
      <left/>
      <right/>
      <top style="thick">
        <color rgb="FF0070C0"/>
      </top>
      <bottom style="medium">
        <color rgb="FF0070C0"/>
      </bottom>
      <diagonal/>
    </border>
    <border>
      <left/>
      <right/>
      <top style="thin">
        <color theme="3"/>
      </top>
      <bottom style="double">
        <color theme="3"/>
      </bottom>
      <diagonal/>
    </border>
    <border>
      <left/>
      <right/>
      <top/>
      <bottom style="thin">
        <color theme="3"/>
      </bottom>
      <diagonal/>
    </border>
    <border>
      <left/>
      <right/>
      <top style="thin">
        <color rgb="FF002060"/>
      </top>
      <bottom style="double">
        <color rgb="FF002060"/>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tted">
        <color theme="0" tint="-0.34998626667073579"/>
      </right>
      <top style="medium">
        <color indexed="64"/>
      </top>
      <bottom/>
      <diagonal/>
    </border>
    <border>
      <left style="dotted">
        <color theme="0" tint="-0.34998626667073579"/>
      </left>
      <right style="dotted">
        <color theme="0" tint="-0.34998626667073579"/>
      </right>
      <top style="medium">
        <color indexed="64"/>
      </top>
      <bottom/>
      <diagonal/>
    </border>
    <border>
      <left style="dotted">
        <color theme="0" tint="-0.34998626667073579"/>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s>
  <cellStyleXfs count="1610">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0" borderId="0"/>
    <xf numFmtId="0" fontId="1" fillId="0" borderId="0"/>
    <xf numFmtId="43" fontId="1" fillId="0" borderId="0" applyFont="0" applyFill="0" applyBorder="0" applyAlignment="0" applyProtection="0"/>
    <xf numFmtId="0" fontId="20" fillId="0" borderId="0"/>
    <xf numFmtId="43" fontId="18" fillId="0" borderId="0" applyFont="0" applyFill="0" applyBorder="0" applyAlignment="0" applyProtection="0"/>
    <xf numFmtId="0" fontId="18" fillId="0" borderId="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43" fontId="1" fillId="0" borderId="0" applyFont="0" applyFill="0" applyBorder="0" applyAlignment="0" applyProtection="0"/>
    <xf numFmtId="0" fontId="20" fillId="0" borderId="0"/>
    <xf numFmtId="0" fontId="1" fillId="0" borderId="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20" fillId="0" borderId="0"/>
    <xf numFmtId="0" fontId="4" fillId="0" borderId="2" applyNumberFormat="0" applyFill="0" applyAlignment="0" applyProtection="0"/>
    <xf numFmtId="0" fontId="5" fillId="0" borderId="3" applyNumberFormat="0" applyFill="0" applyAlignment="0" applyProtection="0"/>
    <xf numFmtId="0" fontId="22" fillId="0" borderId="0"/>
    <xf numFmtId="0" fontId="23" fillId="0" borderId="0" applyNumberFormat="0" applyFill="0" applyBorder="0" applyAlignment="0" applyProtection="0"/>
    <xf numFmtId="0" fontId="22" fillId="0" borderId="0"/>
    <xf numFmtId="0" fontId="24"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4" applyNumberFormat="0" applyAlignment="0" applyProtection="0"/>
    <xf numFmtId="0" fontId="28" fillId="6" borderId="5" applyNumberFormat="0" applyAlignment="0" applyProtection="0"/>
    <xf numFmtId="0" fontId="29" fillId="6" borderId="4" applyNumberFormat="0" applyAlignment="0" applyProtection="0"/>
    <xf numFmtId="0" fontId="30" fillId="0" borderId="6" applyNumberFormat="0" applyFill="0" applyAlignment="0" applyProtection="0"/>
    <xf numFmtId="0" fontId="31" fillId="7" borderId="7" applyNumberFormat="0" applyAlignment="0" applyProtection="0"/>
    <xf numFmtId="0" fontId="32" fillId="0" borderId="0" applyNumberFormat="0" applyFill="0" applyBorder="0" applyAlignment="0" applyProtection="0"/>
    <xf numFmtId="0" fontId="22" fillId="8"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5" fillId="32" borderId="0" applyNumberFormat="0" applyBorder="0" applyAlignment="0" applyProtection="0"/>
    <xf numFmtId="43" fontId="22" fillId="0" borderId="0" applyFont="0" applyFill="0" applyBorder="0" applyAlignment="0" applyProtection="0"/>
    <xf numFmtId="9" fontId="22" fillId="0" borderId="0" applyFont="0" applyFill="0" applyBorder="0" applyAlignment="0" applyProtection="0"/>
    <xf numFmtId="0" fontId="1" fillId="0" borderId="0"/>
    <xf numFmtId="0" fontId="1" fillId="0" borderId="0"/>
    <xf numFmtId="0" fontId="6" fillId="2" borderId="0" applyNumberFormat="0" applyBorder="0" applyAlignment="0" applyProtection="0"/>
    <xf numFmtId="0" fontId="7" fillId="3" borderId="0" applyNumberFormat="0" applyBorder="0" applyAlignment="0" applyProtection="0"/>
    <xf numFmtId="0" fontId="36" fillId="4"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 fillId="8"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32" borderId="0" applyNumberFormat="0" applyBorder="0" applyAlignment="0" applyProtection="0"/>
    <xf numFmtId="0" fontId="6" fillId="2" borderId="0" applyNumberFormat="0" applyBorder="0" applyAlignment="0" applyProtection="0"/>
    <xf numFmtId="0" fontId="7" fillId="3" borderId="0" applyNumberFormat="0" applyBorder="0" applyAlignment="0" applyProtection="0"/>
    <xf numFmtId="0" fontId="36" fillId="4"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 fillId="8"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32"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20" fillId="0" borderId="0"/>
    <xf numFmtId="0" fontId="1" fillId="0" borderId="0"/>
    <xf numFmtId="3" fontId="21" fillId="0" borderId="0"/>
    <xf numFmtId="43" fontId="22" fillId="0" borderId="0" applyFont="0" applyFill="0" applyBorder="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4" fontId="2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22" fillId="0" borderId="0" applyFont="0" applyFill="0" applyBorder="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4" fontId="22" fillId="0" borderId="0" applyFont="0" applyFill="0" applyBorder="0" applyAlignment="0" applyProtection="0"/>
    <xf numFmtId="0" fontId="1" fillId="0" borderId="0"/>
    <xf numFmtId="9" fontId="1" fillId="0" borderId="0" applyFont="0" applyFill="0" applyBorder="0" applyAlignment="0" applyProtection="0"/>
    <xf numFmtId="43" fontId="20" fillId="0" borderId="0" applyFont="0" applyFill="0" applyBorder="0" applyAlignment="0" applyProtection="0"/>
    <xf numFmtId="0" fontId="20" fillId="0" borderId="0"/>
    <xf numFmtId="43" fontId="1" fillId="0" borderId="0" applyFont="0" applyFill="0" applyBorder="0" applyAlignment="0" applyProtection="0"/>
    <xf numFmtId="0" fontId="6" fillId="2"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9" fillId="45"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38" fillId="46" borderId="0" applyNumberFormat="0" applyBorder="0" applyAlignment="0" applyProtection="0"/>
    <xf numFmtId="0" fontId="38" fillId="43" borderId="0" applyNumberFormat="0" applyBorder="0" applyAlignment="0" applyProtection="0"/>
    <xf numFmtId="0" fontId="38" fillId="44"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50" borderId="0" applyNumberFormat="0" applyBorder="0" applyAlignment="0" applyProtection="0"/>
    <xf numFmtId="0" fontId="38" fillId="51" borderId="0" applyNumberFormat="0" applyBorder="0" applyAlignment="0" applyProtection="0"/>
    <xf numFmtId="0" fontId="38" fillId="52"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38" fillId="53" borderId="0" applyNumberFormat="0" applyBorder="0" applyAlignment="0" applyProtection="0"/>
    <xf numFmtId="0" fontId="39" fillId="37" borderId="0" applyNumberFormat="0" applyBorder="0" applyAlignment="0" applyProtection="0"/>
    <xf numFmtId="0" fontId="40" fillId="0" borderId="0" applyNumberFormat="0" applyFill="0" applyBorder="0" applyAlignment="0" applyProtection="0"/>
    <xf numFmtId="0" fontId="6" fillId="2" borderId="0" applyNumberFormat="0" applyBorder="0" applyAlignment="0" applyProtection="0"/>
    <xf numFmtId="0" fontId="41" fillId="54" borderId="13" applyNumberFormat="0" applyAlignment="0" applyProtection="0"/>
    <xf numFmtId="0" fontId="41" fillId="54" borderId="13" applyNumberFormat="0" applyAlignment="0" applyProtection="0"/>
    <xf numFmtId="0" fontId="41" fillId="54" borderId="13" applyNumberFormat="0" applyAlignment="0" applyProtection="0"/>
    <xf numFmtId="0" fontId="41" fillId="54" borderId="13" applyNumberFormat="0" applyAlignment="0" applyProtection="0"/>
    <xf numFmtId="0" fontId="12" fillId="7" borderId="7" applyNumberFormat="0" applyAlignment="0" applyProtection="0"/>
    <xf numFmtId="0" fontId="11" fillId="0" borderId="6" applyNumberFormat="0" applyFill="0" applyAlignment="0" applyProtection="0"/>
    <xf numFmtId="0" fontId="42" fillId="55" borderId="14" applyNumberFormat="0" applyAlignment="0" applyProtection="0"/>
    <xf numFmtId="165" fontId="21" fillId="0" borderId="0" applyFont="0">
      <alignment horizontal="left"/>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8" fillId="5" borderId="4" applyNumberFormat="0" applyAlignment="0" applyProtection="0"/>
    <xf numFmtId="0" fontId="43" fillId="0" borderId="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0" fontId="44" fillId="0" borderId="0" applyNumberFormat="0" applyFill="0" applyBorder="0" applyAlignment="0" applyProtection="0"/>
    <xf numFmtId="0" fontId="45" fillId="0" borderId="0" applyFont="0" applyFill="0" applyBorder="0" applyAlignment="0" applyProtection="0"/>
    <xf numFmtId="0" fontId="46" fillId="38" borderId="0" applyNumberFormat="0" applyBorder="0" applyAlignment="0" applyProtection="0"/>
    <xf numFmtId="38" fontId="21" fillId="35" borderId="0" applyNumberFormat="0" applyBorder="0" applyAlignment="0" applyProtection="0"/>
    <xf numFmtId="0" fontId="37" fillId="0" borderId="15" applyNumberFormat="0" applyAlignment="0" applyProtection="0">
      <alignment horizontal="left" vertical="center"/>
    </xf>
    <xf numFmtId="0" fontId="37" fillId="0" borderId="11">
      <alignment horizontal="left" vertical="center"/>
    </xf>
    <xf numFmtId="0" fontId="47" fillId="0" borderId="16"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alignment vertical="top"/>
      <protection locked="0"/>
    </xf>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51" fillId="41" borderId="13" applyNumberFormat="0" applyAlignment="0" applyProtection="0"/>
    <xf numFmtId="10" fontId="21" fillId="56" borderId="10" applyNumberFormat="0" applyBorder="0" applyAlignment="0" applyProtection="0"/>
    <xf numFmtId="0" fontId="52" fillId="0" borderId="19" applyNumberFormat="0" applyFill="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3" fillId="0" borderId="0" applyFont="0" applyFill="0" applyBorder="0" applyAlignment="0" applyProtection="0"/>
    <xf numFmtId="44"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44" fontId="20" fillId="0" borderId="0" applyFont="0" applyFill="0" applyBorder="0" applyAlignment="0" applyProtection="0"/>
    <xf numFmtId="37" fontId="54"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171" fontId="56"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1" fillId="0" borderId="0"/>
    <xf numFmtId="0" fontId="20" fillId="0" borderId="0"/>
    <xf numFmtId="0" fontId="1" fillId="0" borderId="0"/>
    <xf numFmtId="0" fontId="1" fillId="0" borderId="0"/>
    <xf numFmtId="0" fontId="20" fillId="0" borderId="0"/>
    <xf numFmtId="0" fontId="20" fillId="0" borderId="0"/>
    <xf numFmtId="3" fontId="2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57" borderId="20" applyNumberFormat="0" applyFont="0" applyAlignment="0" applyProtection="0"/>
    <xf numFmtId="0" fontId="57" fillId="54" borderId="21" applyNumberFormat="0" applyAlignment="0" applyProtection="0"/>
    <xf numFmtId="10"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0" fontId="58" fillId="0" borderId="0" applyNumberFormat="0" applyFont="0" applyFill="0" applyBorder="0" applyAlignment="0" applyProtection="0">
      <alignment horizontal="left"/>
    </xf>
    <xf numFmtId="15" fontId="58" fillId="0" borderId="0" applyFont="0" applyFill="0" applyBorder="0" applyAlignment="0" applyProtection="0"/>
    <xf numFmtId="4" fontId="58" fillId="0" borderId="0" applyFont="0" applyFill="0" applyBorder="0" applyAlignment="0" applyProtection="0"/>
    <xf numFmtId="0" fontId="59" fillId="0" borderId="12">
      <alignment horizontal="center"/>
    </xf>
    <xf numFmtId="3" fontId="58" fillId="0" borderId="0" applyFont="0" applyFill="0" applyBorder="0" applyAlignment="0" applyProtection="0"/>
    <xf numFmtId="0" fontId="58" fillId="58" borderId="0" applyNumberFormat="0" applyFont="0" applyBorder="0" applyAlignment="0" applyProtection="0"/>
    <xf numFmtId="0" fontId="60" fillId="0" borderId="0"/>
    <xf numFmtId="40" fontId="20" fillId="0" borderId="0"/>
    <xf numFmtId="0" fontId="57" fillId="54" borderId="21" applyNumberFormat="0" applyAlignment="0" applyProtection="0"/>
    <xf numFmtId="0" fontId="57" fillId="54" borderId="21" applyNumberFormat="0" applyAlignment="0" applyProtection="0"/>
    <xf numFmtId="0" fontId="57" fillId="54" borderId="21" applyNumberFormat="0" applyAlignment="0" applyProtection="0"/>
    <xf numFmtId="0" fontId="1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1" fillId="0" borderId="0" applyNumberFormat="0" applyFill="0" applyBorder="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4" fontId="22" fillId="0" borderId="0" applyFont="0" applyFill="0" applyBorder="0" applyAlignment="0" applyProtection="0"/>
    <xf numFmtId="0" fontId="1" fillId="0" borderId="0"/>
    <xf numFmtId="3" fontId="2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63"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7" fillId="0" borderId="22">
      <alignment horizontal="left" vertical="center"/>
    </xf>
    <xf numFmtId="10" fontId="21" fillId="56" borderId="23" applyNumberFormat="0" applyBorder="0" applyAlignment="0" applyProtection="0"/>
    <xf numFmtId="0" fontId="22" fillId="0" borderId="0"/>
    <xf numFmtId="0" fontId="22"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22" fillId="0" borderId="0" applyFont="0" applyFill="0" applyBorder="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4" fontId="2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22" fillId="0" borderId="0" applyFont="0" applyFill="0" applyBorder="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4" fontId="22" fillId="0" borderId="0" applyFont="0" applyFill="0" applyBorder="0" applyAlignment="0" applyProtection="0"/>
    <xf numFmtId="0" fontId="1" fillId="0" borderId="0"/>
    <xf numFmtId="9"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3"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4" fontId="22"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2" fillId="0" borderId="0" applyFont="0" applyFill="0" applyBorder="0" applyAlignment="0" applyProtection="0"/>
    <xf numFmtId="0" fontId="1" fillId="0" borderId="0"/>
    <xf numFmtId="43" fontId="1" fillId="0" borderId="0" applyFont="0" applyFill="0" applyBorder="0" applyAlignment="0" applyProtection="0"/>
    <xf numFmtId="172" fontId="1" fillId="0" borderId="0"/>
    <xf numFmtId="9" fontId="1" fillId="0" borderId="0" applyFont="0" applyFill="0" applyBorder="0" applyAlignment="0" applyProtection="0"/>
    <xf numFmtId="0" fontId="1" fillId="0" borderId="0"/>
    <xf numFmtId="0" fontId="22" fillId="0" borderId="0"/>
    <xf numFmtId="0" fontId="20" fillId="0" borderId="0"/>
    <xf numFmtId="0" fontId="1" fillId="0" borderId="0"/>
    <xf numFmtId="0" fontId="58" fillId="0" borderId="0"/>
    <xf numFmtId="43" fontId="20" fillId="0" borderId="0" applyFont="0" applyFill="0" applyBorder="0" applyAlignment="0" applyProtection="0"/>
    <xf numFmtId="9" fontId="20" fillId="0" borderId="0" applyFont="0" applyFill="0" applyBorder="0" applyAlignment="0" applyProtection="0"/>
    <xf numFmtId="0" fontId="72" fillId="0" borderId="0"/>
    <xf numFmtId="43" fontId="20" fillId="0" borderId="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0" fontId="86" fillId="0" borderId="0"/>
    <xf numFmtId="0" fontId="1" fillId="0" borderId="0"/>
    <xf numFmtId="0" fontId="1" fillId="0" borderId="0"/>
    <xf numFmtId="9" fontId="86" fillId="0" borderId="0" applyFont="0" applyFill="0" applyBorder="0" applyAlignment="0" applyProtection="0"/>
    <xf numFmtId="18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0" fontId="1" fillId="0" borderId="0"/>
    <xf numFmtId="0" fontId="86" fillId="0" borderId="0"/>
    <xf numFmtId="0" fontId="1" fillId="0" borderId="0"/>
    <xf numFmtId="0" fontId="1" fillId="0" borderId="0"/>
    <xf numFmtId="0" fontId="20" fillId="0" borderId="0"/>
    <xf numFmtId="0" fontId="19" fillId="8" borderId="8" applyNumberFormat="0" applyFont="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0" fontId="20" fillId="0" borderId="0"/>
    <xf numFmtId="43"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0" borderId="0"/>
    <xf numFmtId="43" fontId="20" fillId="0" borderId="0" applyFont="0" applyFill="0" applyBorder="0" applyAlignment="0" applyProtection="0"/>
    <xf numFmtId="179" fontId="20"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20" fillId="0" borderId="0"/>
    <xf numFmtId="0" fontId="20" fillId="0" borderId="0"/>
    <xf numFmtId="9" fontId="20" fillId="0" borderId="0" applyFont="0" applyFill="0" applyBorder="0" applyAlignment="0" applyProtection="0"/>
    <xf numFmtId="182" fontId="20" fillId="0" borderId="0" applyFont="0" applyFill="0" applyBorder="0" applyAlignment="0" applyProtection="0"/>
    <xf numFmtId="0" fontId="1" fillId="0" borderId="0"/>
    <xf numFmtId="43" fontId="1" fillId="0" borderId="0" applyFon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82" fontId="20" fillId="0" borderId="0" applyFont="0" applyFill="0" applyBorder="0" applyAlignment="0" applyProtection="0"/>
    <xf numFmtId="43" fontId="1" fillId="0" borderId="0" applyFont="0" applyFill="0" applyBorder="0" applyAlignment="0" applyProtection="0"/>
    <xf numFmtId="182"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444">
    <xf numFmtId="0" fontId="0" fillId="0" borderId="0" xfId="0"/>
    <xf numFmtId="0" fontId="0" fillId="0" borderId="0" xfId="0" applyAlignment="1">
      <alignment horizontal="center"/>
    </xf>
    <xf numFmtId="0" fontId="15" fillId="0" borderId="0" xfId="0" applyFont="1"/>
    <xf numFmtId="43" fontId="0" fillId="0" borderId="0" xfId="1" applyFont="1"/>
    <xf numFmtId="43" fontId="0" fillId="0" borderId="0" xfId="0" applyNumberFormat="1"/>
    <xf numFmtId="43" fontId="13" fillId="0" borderId="0" xfId="1" applyFont="1"/>
    <xf numFmtId="43" fontId="17" fillId="0" borderId="0" xfId="1" applyFont="1"/>
    <xf numFmtId="43" fontId="17" fillId="0" borderId="0" xfId="0" applyNumberFormat="1" applyFont="1"/>
    <xf numFmtId="0" fontId="18" fillId="0" borderId="0" xfId="35"/>
    <xf numFmtId="0" fontId="66" fillId="0" borderId="0" xfId="35" applyFont="1"/>
    <xf numFmtId="0" fontId="66" fillId="0" borderId="0" xfId="35" applyFont="1" applyAlignment="1">
      <alignment horizontal="center"/>
    </xf>
    <xf numFmtId="0" fontId="66" fillId="0" borderId="0" xfId="35" applyFont="1" applyFill="1" applyAlignment="1">
      <alignment horizontal="center"/>
    </xf>
    <xf numFmtId="0" fontId="66" fillId="0" borderId="0" xfId="35" applyFont="1" applyAlignment="1">
      <alignment horizontal="center" vertical="center" wrapText="1"/>
    </xf>
    <xf numFmtId="0" fontId="66" fillId="0" borderId="0" xfId="35" applyFont="1" applyAlignment="1">
      <alignment horizontal="center" vertical="center"/>
    </xf>
    <xf numFmtId="0" fontId="0" fillId="0" borderId="0" xfId="0" applyAlignment="1"/>
    <xf numFmtId="9" fontId="92" fillId="0" borderId="23" xfId="1595" quotePrefix="1" applyNumberFormat="1" applyFont="1" applyFill="1" applyBorder="1" applyAlignment="1">
      <alignment horizontal="center" vertical="center" wrapText="1"/>
    </xf>
    <xf numFmtId="0" fontId="78" fillId="0" borderId="0" xfId="0" applyFont="1" applyAlignment="1"/>
    <xf numFmtId="0" fontId="89" fillId="60" borderId="36" xfId="1558" applyFont="1" applyFill="1" applyBorder="1" applyAlignment="1">
      <alignment vertical="center" wrapText="1"/>
    </xf>
    <xf numFmtId="0" fontId="97" fillId="62" borderId="22" xfId="1595" applyFont="1" applyFill="1" applyBorder="1" applyAlignment="1"/>
    <xf numFmtId="0" fontId="91" fillId="33" borderId="35" xfId="536" applyFont="1" applyFill="1" applyBorder="1" applyAlignment="1"/>
    <xf numFmtId="0" fontId="89" fillId="60" borderId="29" xfId="1595" applyFont="1" applyFill="1" applyBorder="1" applyAlignment="1">
      <alignment vertical="center"/>
    </xf>
    <xf numFmtId="17" fontId="98" fillId="0" borderId="0" xfId="1595" quotePrefix="1" applyNumberFormat="1" applyFont="1" applyBorder="1" applyAlignment="1">
      <alignment vertical="center"/>
    </xf>
    <xf numFmtId="0" fontId="94" fillId="0" borderId="0" xfId="536" applyFont="1" applyAlignment="1"/>
    <xf numFmtId="0" fontId="93" fillId="61" borderId="22" xfId="1595" applyFont="1" applyFill="1" applyBorder="1" applyAlignment="1"/>
    <xf numFmtId="0" fontId="109" fillId="63" borderId="0" xfId="536" applyFont="1" applyFill="1" applyBorder="1" applyAlignment="1">
      <alignment vertical="center" wrapText="1"/>
    </xf>
    <xf numFmtId="0" fontId="92" fillId="0" borderId="23" xfId="1595" quotePrefix="1" applyFont="1" applyBorder="1" applyAlignment="1">
      <alignment horizontal="center" vertical="center" wrapText="1"/>
    </xf>
    <xf numFmtId="9" fontId="91" fillId="0" borderId="23" xfId="1595" applyNumberFormat="1" applyFont="1" applyFill="1" applyBorder="1" applyAlignment="1">
      <alignment horizontal="center" vertical="center" wrapText="1"/>
    </xf>
    <xf numFmtId="0" fontId="92" fillId="0" borderId="23" xfId="1595" applyFont="1" applyFill="1" applyBorder="1" applyAlignment="1">
      <alignment horizontal="center" vertical="center" wrapText="1"/>
    </xf>
    <xf numFmtId="0" fontId="109" fillId="63" borderId="28" xfId="536" applyFont="1" applyFill="1" applyBorder="1" applyAlignment="1">
      <alignment vertical="center" wrapText="1"/>
    </xf>
    <xf numFmtId="0" fontId="109" fillId="63" borderId="42" xfId="536" applyFont="1" applyFill="1" applyBorder="1" applyAlignment="1">
      <alignment vertical="center" wrapText="1"/>
    </xf>
    <xf numFmtId="17" fontId="90" fillId="0" borderId="0" xfId="1595" quotePrefix="1" applyNumberFormat="1" applyFont="1" applyBorder="1" applyAlignment="1">
      <alignment vertical="center"/>
    </xf>
    <xf numFmtId="0" fontId="89" fillId="60" borderId="30" xfId="1595" applyFont="1" applyFill="1" applyBorder="1" applyAlignment="1">
      <alignment vertical="center"/>
    </xf>
    <xf numFmtId="0" fontId="89" fillId="60" borderId="33" xfId="1558" applyFont="1" applyFill="1" applyBorder="1" applyAlignment="1">
      <alignment vertical="center" wrapText="1"/>
    </xf>
    <xf numFmtId="0" fontId="99" fillId="0" borderId="0" xfId="536" applyFont="1" applyBorder="1" applyAlignment="1"/>
    <xf numFmtId="0" fontId="92" fillId="0" borderId="23" xfId="1595" applyFont="1" applyBorder="1" applyAlignment="1">
      <alignment horizontal="center" vertical="center" wrapText="1"/>
    </xf>
    <xf numFmtId="0" fontId="91" fillId="61" borderId="34" xfId="536" applyFont="1" applyFill="1" applyBorder="1" applyAlignment="1"/>
    <xf numFmtId="0" fontId="109" fillId="63" borderId="41" xfId="536" applyFont="1" applyFill="1" applyBorder="1" applyAlignment="1">
      <alignment vertical="center" wrapText="1"/>
    </xf>
    <xf numFmtId="9" fontId="92" fillId="0" borderId="23" xfId="1595" applyNumberFormat="1" applyFont="1" applyFill="1" applyBorder="1" applyAlignment="1">
      <alignment horizontal="center" vertical="center" wrapText="1"/>
    </xf>
    <xf numFmtId="0" fontId="89" fillId="60" borderId="36" xfId="1595" applyFont="1" applyFill="1" applyBorder="1" applyAlignment="1">
      <alignment vertical="center" wrapText="1"/>
    </xf>
    <xf numFmtId="2" fontId="92" fillId="0" borderId="23" xfId="1595" quotePrefix="1" applyNumberFormat="1" applyFont="1" applyBorder="1" applyAlignment="1">
      <alignment horizontal="center" vertical="center" wrapText="1"/>
    </xf>
    <xf numFmtId="0" fontId="96" fillId="33" borderId="22" xfId="1595" applyFont="1" applyFill="1" applyBorder="1" applyAlignment="1"/>
    <xf numFmtId="0" fontId="91" fillId="33" borderId="34" xfId="536" applyFont="1" applyFill="1" applyBorder="1" applyAlignment="1"/>
    <xf numFmtId="0" fontId="89" fillId="60" borderId="0" xfId="1595" applyFont="1" applyFill="1" applyBorder="1" applyAlignment="1">
      <alignment vertical="center"/>
    </xf>
    <xf numFmtId="0" fontId="94" fillId="0" borderId="0" xfId="1595" applyFont="1" applyAlignment="1">
      <alignment vertical="center"/>
    </xf>
    <xf numFmtId="0" fontId="109" fillId="63" borderId="37" xfId="536" applyFont="1" applyFill="1" applyBorder="1" applyAlignment="1">
      <alignment vertical="center" wrapText="1"/>
    </xf>
    <xf numFmtId="0" fontId="91" fillId="62" borderId="35" xfId="536" applyFont="1" applyFill="1" applyBorder="1" applyAlignment="1"/>
    <xf numFmtId="0" fontId="89" fillId="60" borderId="23" xfId="1558" applyFont="1" applyFill="1" applyBorder="1" applyAlignment="1">
      <alignment vertical="center" wrapText="1"/>
    </xf>
    <xf numFmtId="0" fontId="89" fillId="60" borderId="33" xfId="1595" applyFont="1" applyFill="1" applyBorder="1" applyAlignment="1">
      <alignment vertical="center" wrapText="1"/>
    </xf>
    <xf numFmtId="0" fontId="91" fillId="61" borderId="35" xfId="536" applyFont="1" applyFill="1" applyBorder="1" applyAlignment="1"/>
    <xf numFmtId="0" fontId="91" fillId="62" borderId="34" xfId="536" applyFont="1" applyFill="1" applyBorder="1" applyAlignment="1"/>
    <xf numFmtId="0" fontId="95" fillId="63" borderId="49" xfId="536" applyFont="1" applyFill="1" applyBorder="1" applyAlignment="1">
      <alignment horizontal="center" vertical="center" wrapText="1"/>
    </xf>
    <xf numFmtId="9" fontId="92" fillId="0" borderId="23" xfId="1595" applyNumberFormat="1" applyFont="1" applyBorder="1" applyAlignment="1">
      <alignment horizontal="center" vertical="center" wrapText="1"/>
    </xf>
    <xf numFmtId="0" fontId="109" fillId="63" borderId="38" xfId="536" applyFont="1" applyFill="1" applyBorder="1" applyAlignment="1">
      <alignment vertical="center" wrapText="1"/>
    </xf>
    <xf numFmtId="9" fontId="92" fillId="0" borderId="23" xfId="1595" quotePrefix="1" applyNumberFormat="1" applyFont="1" applyBorder="1" applyAlignment="1">
      <alignment horizontal="center" vertical="center" wrapText="1"/>
    </xf>
    <xf numFmtId="170" fontId="92" fillId="0" borderId="0" xfId="1595" applyNumberFormat="1" applyFont="1" applyFill="1" applyBorder="1" applyAlignment="1">
      <alignment horizontal="center"/>
    </xf>
    <xf numFmtId="9" fontId="92" fillId="0" borderId="0" xfId="1596" applyFont="1" applyFill="1" applyBorder="1" applyAlignment="1">
      <alignment horizontal="center"/>
    </xf>
    <xf numFmtId="3" fontId="92" fillId="0" borderId="0" xfId="1595" applyNumberFormat="1" applyFont="1" applyFill="1" applyBorder="1" applyAlignment="1">
      <alignment horizontal="center"/>
    </xf>
    <xf numFmtId="0" fontId="92" fillId="0" borderId="0" xfId="1595" applyFont="1" applyAlignment="1">
      <alignment horizontal="center"/>
    </xf>
    <xf numFmtId="9" fontId="92" fillId="0" borderId="0" xfId="1596" applyFont="1" applyAlignment="1">
      <alignment horizontal="center"/>
    </xf>
    <xf numFmtId="170" fontId="90" fillId="0" borderId="0" xfId="536" applyNumberFormat="1" applyFont="1" applyFill="1" applyBorder="1" applyAlignment="1" applyProtection="1">
      <alignment horizontal="center" vertical="center"/>
      <protection hidden="1"/>
    </xf>
    <xf numFmtId="9" fontId="90" fillId="0" borderId="0" xfId="1512" applyFont="1" applyFill="1" applyBorder="1" applyAlignment="1" applyProtection="1">
      <alignment horizontal="center" vertical="center"/>
      <protection hidden="1"/>
    </xf>
    <xf numFmtId="9" fontId="90" fillId="0" borderId="0" xfId="1512" applyNumberFormat="1" applyFont="1" applyFill="1" applyBorder="1" applyAlignment="1" applyProtection="1">
      <alignment horizontal="center" vertical="center"/>
      <protection hidden="1"/>
    </xf>
    <xf numFmtId="1" fontId="90" fillId="0" borderId="0" xfId="536" applyNumberFormat="1" applyFont="1" applyFill="1" applyBorder="1" applyAlignment="1" applyProtection="1">
      <alignment horizontal="center" vertical="center"/>
      <protection hidden="1"/>
    </xf>
    <xf numFmtId="0" fontId="95" fillId="63" borderId="50" xfId="536" applyFont="1" applyFill="1" applyBorder="1" applyAlignment="1">
      <alignment horizontal="center" vertical="center" wrapText="1"/>
    </xf>
    <xf numFmtId="0" fontId="95" fillId="63" borderId="33" xfId="536" applyFont="1" applyFill="1" applyBorder="1" applyAlignment="1">
      <alignment horizontal="center" vertical="center" wrapText="1"/>
    </xf>
    <xf numFmtId="0" fontId="95" fillId="63" borderId="32" xfId="536" applyFont="1" applyFill="1" applyBorder="1" applyAlignment="1">
      <alignment horizontal="center" vertical="center" wrapText="1"/>
    </xf>
    <xf numFmtId="0" fontId="95" fillId="63" borderId="31" xfId="536" applyFont="1" applyFill="1" applyBorder="1" applyAlignment="1">
      <alignment horizontal="center" vertical="center" wrapText="1"/>
    </xf>
    <xf numFmtId="0" fontId="95" fillId="63" borderId="48" xfId="1595" applyFont="1" applyFill="1" applyBorder="1" applyAlignment="1">
      <alignment horizontal="center" vertical="center" wrapText="1"/>
    </xf>
    <xf numFmtId="0" fontId="95" fillId="63" borderId="50" xfId="1595" applyFont="1" applyFill="1" applyBorder="1" applyAlignment="1">
      <alignment horizontal="center" vertical="center" wrapText="1"/>
    </xf>
    <xf numFmtId="0" fontId="95" fillId="63" borderId="42" xfId="536" applyFont="1" applyFill="1" applyBorder="1" applyAlignment="1">
      <alignment horizontal="center" vertical="center" wrapText="1"/>
    </xf>
    <xf numFmtId="0" fontId="109" fillId="63" borderId="39" xfId="536" applyFont="1" applyFill="1" applyBorder="1" applyAlignment="1">
      <alignment vertical="center" wrapText="1"/>
    </xf>
    <xf numFmtId="0" fontId="109" fillId="63" borderId="12" xfId="536" applyFont="1" applyFill="1" applyBorder="1" applyAlignment="1">
      <alignment vertical="center" wrapText="1"/>
    </xf>
    <xf numFmtId="0" fontId="109" fillId="63" borderId="40" xfId="536" applyFont="1" applyFill="1" applyBorder="1" applyAlignment="1">
      <alignment vertical="center" wrapText="1"/>
    </xf>
    <xf numFmtId="0" fontId="95" fillId="63" borderId="51" xfId="536" applyFont="1" applyFill="1" applyBorder="1" applyAlignment="1">
      <alignment horizontal="center" vertical="center" wrapText="1"/>
    </xf>
    <xf numFmtId="0" fontId="95" fillId="63" borderId="52" xfId="536" applyFont="1" applyFill="1" applyBorder="1" applyAlignment="1">
      <alignment horizontal="center" vertical="center" wrapText="1"/>
    </xf>
    <xf numFmtId="0" fontId="95" fillId="63" borderId="53" xfId="536" applyFont="1" applyFill="1" applyBorder="1" applyAlignment="1">
      <alignment horizontal="center" vertical="center" wrapText="1"/>
    </xf>
    <xf numFmtId="0" fontId="95" fillId="63" borderId="15" xfId="536" applyFont="1" applyFill="1" applyBorder="1" applyAlignment="1">
      <alignment horizontal="center" vertical="center" wrapText="1"/>
    </xf>
    <xf numFmtId="0" fontId="95" fillId="63" borderId="54" xfId="536" applyFont="1" applyFill="1" applyBorder="1" applyAlignment="1">
      <alignment horizontal="center" vertical="center" wrapText="1"/>
    </xf>
    <xf numFmtId="0" fontId="95" fillId="63" borderId="24" xfId="1595" applyFont="1" applyFill="1" applyBorder="1" applyAlignment="1">
      <alignment horizontal="center" vertical="center" wrapText="1"/>
    </xf>
    <xf numFmtId="0" fontId="95" fillId="63" borderId="24" xfId="536" applyFont="1" applyFill="1" applyBorder="1" applyAlignment="1">
      <alignment horizontal="center" vertical="center" wrapText="1"/>
    </xf>
    <xf numFmtId="0" fontId="95" fillId="63" borderId="25" xfId="536" applyFont="1" applyFill="1" applyBorder="1" applyAlignment="1">
      <alignment horizontal="center" vertical="center" wrapText="1"/>
    </xf>
    <xf numFmtId="0" fontId="95" fillId="63" borderId="26" xfId="536" applyFont="1" applyFill="1" applyBorder="1" applyAlignment="1">
      <alignment horizontal="center" vertical="center" wrapText="1"/>
    </xf>
    <xf numFmtId="0" fontId="95" fillId="63" borderId="25" xfId="1595" applyFont="1" applyFill="1" applyBorder="1" applyAlignment="1">
      <alignment horizontal="center" vertical="center" wrapText="1"/>
    </xf>
    <xf numFmtId="0" fontId="95" fillId="63" borderId="15" xfId="1595" applyFont="1" applyFill="1" applyBorder="1" applyAlignment="1">
      <alignment horizontal="center" vertical="center" wrapText="1"/>
    </xf>
    <xf numFmtId="0" fontId="95" fillId="63" borderId="26" xfId="1595" applyFont="1" applyFill="1" applyBorder="1" applyAlignment="1">
      <alignment horizontal="center" vertical="center" wrapText="1"/>
    </xf>
    <xf numFmtId="175" fontId="77" fillId="63" borderId="0" xfId="2" applyNumberFormat="1" applyFont="1" applyFill="1" applyBorder="1" applyAlignment="1">
      <alignment horizontal="right"/>
    </xf>
    <xf numFmtId="0" fontId="77" fillId="34" borderId="45" xfId="0" applyFont="1" applyFill="1" applyBorder="1" applyAlignment="1">
      <alignment horizontal="left" vertical="center"/>
    </xf>
    <xf numFmtId="43" fontId="0" fillId="0" borderId="31" xfId="1" applyFont="1" applyBorder="1"/>
    <xf numFmtId="0" fontId="103" fillId="63" borderId="0" xfId="84" applyFont="1" applyFill="1" applyBorder="1"/>
    <xf numFmtId="9" fontId="101" fillId="0" borderId="0" xfId="2" applyNumberFormat="1" applyFont="1" applyBorder="1" applyAlignment="1" applyProtection="1">
      <alignment horizontal="center"/>
      <protection locked="0"/>
    </xf>
    <xf numFmtId="0" fontId="117" fillId="0" borderId="41" xfId="0" applyFont="1" applyBorder="1" applyAlignment="1">
      <alignment horizontal="left" vertical="center"/>
    </xf>
    <xf numFmtId="0" fontId="117" fillId="0" borderId="36" xfId="0" applyFont="1" applyBorder="1" applyAlignment="1">
      <alignment horizontal="center" vertical="center"/>
    </xf>
    <xf numFmtId="0" fontId="108" fillId="60" borderId="53" xfId="0" applyFont="1" applyFill="1" applyBorder="1" applyAlignment="1">
      <alignment horizontal="center" vertical="center" wrapText="1"/>
    </xf>
    <xf numFmtId="0" fontId="108" fillId="60" borderId="51" xfId="0" applyFont="1" applyFill="1" applyBorder="1" applyAlignment="1">
      <alignment horizontal="center" vertical="center" wrapText="1"/>
    </xf>
    <xf numFmtId="43" fontId="17" fillId="0" borderId="29" xfId="1" applyFont="1" applyBorder="1"/>
    <xf numFmtId="0" fontId="117" fillId="68" borderId="23" xfId="0" applyFont="1" applyFill="1" applyBorder="1" applyAlignment="1">
      <alignment horizontal="center" vertical="center"/>
    </xf>
    <xf numFmtId="173" fontId="70" fillId="0" borderId="0" xfId="0" applyNumberFormat="1" applyFont="1" applyBorder="1"/>
    <xf numFmtId="0" fontId="117" fillId="67" borderId="23" xfId="0" applyFont="1" applyFill="1" applyBorder="1" applyAlignment="1">
      <alignment horizontal="center" vertical="center"/>
    </xf>
    <xf numFmtId="0" fontId="106" fillId="0" borderId="0" xfId="0" applyFont="1" applyBorder="1" applyAlignment="1" applyProtection="1">
      <alignment horizontal="center"/>
      <protection locked="0"/>
    </xf>
    <xf numFmtId="0" fontId="117" fillId="0" borderId="0" xfId="0" applyFont="1" applyAlignment="1">
      <alignment horizontal="left" vertical="center"/>
    </xf>
    <xf numFmtId="0" fontId="122" fillId="0" borderId="23" xfId="0" applyFont="1" applyBorder="1"/>
    <xf numFmtId="0" fontId="111" fillId="0" borderId="0" xfId="0" applyFont="1" applyAlignment="1"/>
    <xf numFmtId="0" fontId="66" fillId="0" borderId="0" xfId="0" applyFont="1" applyAlignment="1">
      <alignment horizontal="center"/>
    </xf>
    <xf numFmtId="0" fontId="111" fillId="0" borderId="0" xfId="0" applyFont="1" applyAlignment="1">
      <alignment vertical="top"/>
    </xf>
    <xf numFmtId="0" fontId="117" fillId="0" borderId="0" xfId="0" applyFont="1" applyAlignment="1">
      <alignment horizontal="center"/>
    </xf>
    <xf numFmtId="0" fontId="117" fillId="0" borderId="23" xfId="0" applyFont="1" applyBorder="1" applyAlignment="1">
      <alignment vertical="center"/>
    </xf>
    <xf numFmtId="175" fontId="107" fillId="0" borderId="0" xfId="2" applyNumberFormat="1" applyFont="1" applyBorder="1" applyAlignment="1" applyProtection="1">
      <alignment horizontal="center" vertical="center"/>
      <protection locked="0"/>
    </xf>
    <xf numFmtId="0" fontId="84" fillId="63" borderId="0" xfId="0" applyFont="1" applyFill="1" applyBorder="1" applyAlignment="1" applyProtection="1">
      <alignment horizontal="center"/>
      <protection locked="0"/>
    </xf>
    <xf numFmtId="0" fontId="121" fillId="70" borderId="23" xfId="0" applyFont="1" applyFill="1" applyBorder="1" applyAlignment="1">
      <alignment horizontal="left" vertical="center"/>
    </xf>
    <xf numFmtId="183" fontId="70" fillId="0" borderId="0" xfId="0" applyNumberFormat="1" applyFont="1" applyBorder="1"/>
    <xf numFmtId="0" fontId="0" fillId="0" borderId="31" xfId="0" applyBorder="1"/>
    <xf numFmtId="0" fontId="67" fillId="63" borderId="0" xfId="0" applyFont="1" applyFill="1" applyBorder="1" applyAlignment="1" applyProtection="1">
      <alignment horizontal="center" vertical="center"/>
      <protection hidden="1"/>
    </xf>
    <xf numFmtId="164" fontId="82" fillId="63" borderId="0" xfId="1609" applyNumberFormat="1" applyFont="1" applyFill="1" applyBorder="1"/>
    <xf numFmtId="164" fontId="76" fillId="63" borderId="0" xfId="1609" applyNumberFormat="1" applyFont="1" applyFill="1" applyBorder="1"/>
    <xf numFmtId="0" fontId="67" fillId="60" borderId="25" xfId="0" applyFont="1" applyFill="1" applyBorder="1" applyAlignment="1" applyProtection="1">
      <alignment horizontal="center" vertical="center"/>
      <protection hidden="1"/>
    </xf>
    <xf numFmtId="0" fontId="117" fillId="0" borderId="37" xfId="0" applyFont="1" applyBorder="1" applyAlignment="1">
      <alignment horizontal="left"/>
    </xf>
    <xf numFmtId="0" fontId="117" fillId="65" borderId="23" xfId="0" applyFont="1" applyFill="1" applyBorder="1" applyAlignment="1">
      <alignment horizontal="center" vertical="center"/>
    </xf>
    <xf numFmtId="0" fontId="76" fillId="63" borderId="0" xfId="0" applyFont="1" applyFill="1" applyBorder="1"/>
    <xf numFmtId="0" fontId="0" fillId="0" borderId="29" xfId="0" applyBorder="1"/>
    <xf numFmtId="0" fontId="108" fillId="60" borderId="56" xfId="0" applyFont="1" applyFill="1" applyBorder="1" applyAlignment="1">
      <alignment horizontal="center" vertical="center" wrapText="1"/>
    </xf>
    <xf numFmtId="0" fontId="0" fillId="0" borderId="0" xfId="0" applyBorder="1"/>
    <xf numFmtId="43" fontId="13" fillId="0" borderId="29" xfId="1" applyFont="1" applyBorder="1"/>
    <xf numFmtId="0" fontId="0" fillId="0" borderId="23" xfId="0" applyBorder="1"/>
    <xf numFmtId="164" fontId="100" fillId="0" borderId="0" xfId="0" applyNumberFormat="1" applyFont="1" applyBorder="1" applyProtection="1">
      <protection locked="0"/>
    </xf>
    <xf numFmtId="177" fontId="70" fillId="0" borderId="0" xfId="0" applyNumberFormat="1" applyFont="1" applyBorder="1"/>
    <xf numFmtId="164" fontId="77" fillId="63" borderId="0" xfId="1609" applyNumberFormat="1" applyFont="1" applyFill="1" applyBorder="1"/>
    <xf numFmtId="18" fontId="123" fillId="71" borderId="23" xfId="0" applyNumberFormat="1" applyFont="1" applyFill="1" applyBorder="1" applyAlignment="1">
      <alignment horizontal="center" vertical="center"/>
    </xf>
    <xf numFmtId="0" fontId="0" fillId="34" borderId="23" xfId="0" applyFill="1" applyBorder="1"/>
    <xf numFmtId="16" fontId="108" fillId="60" borderId="59" xfId="0" applyNumberFormat="1" applyFont="1" applyFill="1" applyBorder="1" applyAlignment="1">
      <alignment horizontal="center" vertical="center" wrapText="1"/>
    </xf>
    <xf numFmtId="0" fontId="117" fillId="66" borderId="23" xfId="0" applyFont="1" applyFill="1" applyBorder="1" applyAlignment="1">
      <alignment horizontal="center" vertical="center"/>
    </xf>
    <xf numFmtId="0" fontId="0" fillId="71" borderId="23" xfId="0" applyFill="1" applyBorder="1"/>
    <xf numFmtId="18" fontId="123" fillId="0" borderId="23" xfId="0" applyNumberFormat="1" applyFont="1" applyBorder="1" applyAlignment="1">
      <alignment horizontal="center" vertical="center"/>
    </xf>
    <xf numFmtId="0" fontId="120" fillId="70" borderId="23" xfId="0" applyFont="1" applyFill="1" applyBorder="1" applyAlignment="1">
      <alignment horizontal="left" vertical="center"/>
    </xf>
    <xf numFmtId="0" fontId="110" fillId="0" borderId="0" xfId="0" applyFont="1" applyAlignment="1"/>
    <xf numFmtId="0" fontId="85" fillId="63" borderId="0" xfId="0" applyFont="1" applyFill="1" applyBorder="1" applyAlignment="1" applyProtection="1">
      <alignment horizontal="center" vertical="center"/>
      <protection hidden="1"/>
    </xf>
    <xf numFmtId="175" fontId="64" fillId="63" borderId="0" xfId="2" applyNumberFormat="1" applyFont="1" applyFill="1" applyBorder="1" applyAlignment="1">
      <alignment horizontal="center"/>
    </xf>
    <xf numFmtId="0" fontId="117" fillId="0" borderId="61" xfId="0" applyFont="1" applyBorder="1" applyAlignment="1">
      <alignment horizontal="center"/>
    </xf>
    <xf numFmtId="0" fontId="112" fillId="64" borderId="0" xfId="0" applyFont="1" applyFill="1" applyAlignment="1"/>
    <xf numFmtId="0" fontId="117" fillId="0" borderId="23" xfId="0" applyFont="1" applyBorder="1" applyAlignment="1">
      <alignment horizontal="center" vertical="center"/>
    </xf>
    <xf numFmtId="164" fontId="77" fillId="63" borderId="0" xfId="0" applyNumberFormat="1" applyFont="1" applyFill="1" applyBorder="1"/>
    <xf numFmtId="164" fontId="77" fillId="34" borderId="47" xfId="0" applyNumberFormat="1" applyFont="1" applyFill="1" applyBorder="1"/>
    <xf numFmtId="0" fontId="20" fillId="63" borderId="0" xfId="0" applyFont="1" applyFill="1" applyBorder="1"/>
    <xf numFmtId="18" fontId="123" fillId="70" borderId="23" xfId="0" applyNumberFormat="1" applyFont="1" applyFill="1" applyBorder="1" applyAlignment="1">
      <alignment horizontal="center" vertical="center"/>
    </xf>
    <xf numFmtId="0" fontId="105" fillId="0" borderId="0" xfId="0" applyFont="1" applyBorder="1" applyProtection="1">
      <protection locked="0"/>
    </xf>
    <xf numFmtId="164" fontId="100" fillId="0" borderId="0" xfId="1604" applyNumberFormat="1" applyFont="1" applyBorder="1"/>
    <xf numFmtId="0" fontId="117" fillId="0" borderId="0" xfId="0" applyFont="1" applyAlignment="1">
      <alignment horizontal="center" vertical="center"/>
    </xf>
    <xf numFmtId="0" fontId="100" fillId="0" borderId="0" xfId="0" applyFont="1" applyBorder="1"/>
    <xf numFmtId="0" fontId="121" fillId="71" borderId="23" xfId="0" applyFont="1" applyFill="1" applyBorder="1" applyAlignment="1">
      <alignment horizontal="left" vertical="center"/>
    </xf>
    <xf numFmtId="0" fontId="117" fillId="0" borderId="23" xfId="0" applyFont="1" applyBorder="1" applyAlignment="1">
      <alignment horizontal="center" vertical="center" wrapText="1"/>
    </xf>
    <xf numFmtId="0" fontId="108" fillId="60" borderId="59" xfId="0" applyFont="1" applyFill="1" applyBorder="1" applyAlignment="1">
      <alignment horizontal="center" vertical="center" wrapText="1"/>
    </xf>
    <xf numFmtId="0" fontId="117" fillId="0" borderId="0" xfId="0" applyFont="1"/>
    <xf numFmtId="0" fontId="120" fillId="34" borderId="23" xfId="0" applyFont="1" applyFill="1" applyBorder="1" applyAlignment="1">
      <alignment horizontal="left" vertical="center"/>
    </xf>
    <xf numFmtId="0" fontId="121" fillId="34" borderId="23" xfId="0" applyFont="1" applyFill="1" applyBorder="1" applyAlignment="1">
      <alignment horizontal="left" vertical="center"/>
    </xf>
    <xf numFmtId="0" fontId="15" fillId="0" borderId="27" xfId="0" applyFont="1" applyBorder="1" applyAlignment="1">
      <alignment horizontal="center"/>
    </xf>
    <xf numFmtId="0" fontId="108" fillId="60" borderId="58" xfId="0" applyFont="1" applyFill="1" applyBorder="1" applyAlignment="1">
      <alignment horizontal="center" vertical="center" wrapText="1"/>
    </xf>
    <xf numFmtId="0" fontId="120" fillId="71" borderId="23" xfId="0" applyFont="1" applyFill="1" applyBorder="1" applyAlignment="1">
      <alignment horizontal="left" vertical="center"/>
    </xf>
    <xf numFmtId="0" fontId="108" fillId="60" borderId="15" xfId="0" applyFont="1" applyFill="1" applyBorder="1" applyAlignment="1">
      <alignment horizontal="center" vertical="center" wrapText="1"/>
    </xf>
    <xf numFmtId="0" fontId="119" fillId="69" borderId="0" xfId="0" applyFont="1" applyFill="1" applyAlignment="1">
      <alignment horizontal="left"/>
    </xf>
    <xf numFmtId="0" fontId="117" fillId="0" borderId="60" xfId="0" applyFont="1" applyBorder="1" applyAlignment="1">
      <alignment horizontal="center"/>
    </xf>
    <xf numFmtId="0" fontId="117" fillId="0" borderId="63" xfId="0" applyFont="1" applyBorder="1" applyAlignment="1">
      <alignment horizontal="left" vertical="center" wrapText="1"/>
    </xf>
    <xf numFmtId="43" fontId="17" fillId="0" borderId="29" xfId="0" applyNumberFormat="1" applyFont="1" applyBorder="1"/>
    <xf numFmtId="0" fontId="66" fillId="0" borderId="61" xfId="0" applyFont="1" applyBorder="1"/>
    <xf numFmtId="0" fontId="0" fillId="70" borderId="23" xfId="0" applyFill="1" applyBorder="1"/>
    <xf numFmtId="0" fontId="111" fillId="0" borderId="0" xfId="0" applyFont="1" applyAlignment="1">
      <alignment vertical="center"/>
    </xf>
    <xf numFmtId="43" fontId="0" fillId="0" borderId="29" xfId="0" applyNumberFormat="1" applyBorder="1"/>
    <xf numFmtId="18" fontId="123" fillId="34" borderId="23" xfId="0" applyNumberFormat="1" applyFont="1" applyFill="1" applyBorder="1" applyAlignment="1">
      <alignment horizontal="center" vertical="center"/>
    </xf>
    <xf numFmtId="0" fontId="114" fillId="0" borderId="0" xfId="0" applyFont="1"/>
    <xf numFmtId="0" fontId="120" fillId="0" borderId="23" xfId="0" applyFont="1" applyBorder="1" applyAlignment="1">
      <alignment horizontal="left" vertical="center"/>
    </xf>
    <xf numFmtId="0" fontId="117" fillId="0" borderId="64" xfId="0" applyFont="1" applyBorder="1" applyAlignment="1">
      <alignment horizontal="left" vertical="center"/>
    </xf>
    <xf numFmtId="43" fontId="0" fillId="0" borderId="29" xfId="1" applyFont="1" applyBorder="1"/>
    <xf numFmtId="0" fontId="117" fillId="0" borderId="63" xfId="0" applyFont="1" applyBorder="1" applyAlignment="1">
      <alignment horizontal="left" vertical="center"/>
    </xf>
    <xf numFmtId="0" fontId="66" fillId="0" borderId="62" xfId="0" applyFont="1" applyBorder="1"/>
    <xf numFmtId="0" fontId="80" fillId="0" borderId="0" xfId="0" applyFont="1" applyBorder="1" applyProtection="1">
      <protection locked="0"/>
    </xf>
    <xf numFmtId="0" fontId="76" fillId="0" borderId="0" xfId="0" applyFont="1" applyBorder="1" applyAlignment="1" applyProtection="1">
      <alignment wrapText="1"/>
      <protection locked="0"/>
    </xf>
    <xf numFmtId="0" fontId="107" fillId="0" borderId="0" xfId="0" applyFont="1" applyBorder="1" applyAlignment="1" applyProtection="1">
      <alignment horizontal="center"/>
      <protection locked="0"/>
    </xf>
    <xf numFmtId="164" fontId="84" fillId="63" borderId="0" xfId="1609" applyNumberFormat="1" applyFont="1" applyFill="1" applyBorder="1"/>
    <xf numFmtId="0" fontId="121" fillId="0" borderId="23" xfId="0" applyFont="1" applyBorder="1" applyAlignment="1">
      <alignment horizontal="left" vertical="center"/>
    </xf>
    <xf numFmtId="0" fontId="104" fillId="63" borderId="0" xfId="84" applyFont="1" applyFill="1" applyBorder="1"/>
    <xf numFmtId="0" fontId="108" fillId="60" borderId="54" xfId="0" applyFont="1" applyFill="1" applyBorder="1" applyAlignment="1">
      <alignment horizontal="center" vertical="center" wrapText="1"/>
    </xf>
    <xf numFmtId="0" fontId="102" fillId="0" borderId="0" xfId="0" applyFont="1" applyBorder="1" applyAlignment="1" applyProtection="1">
      <alignment horizontal="center"/>
      <protection locked="0"/>
    </xf>
    <xf numFmtId="0" fontId="76" fillId="0" borderId="0" xfId="0" applyFont="1" applyBorder="1" applyAlignment="1" applyProtection="1">
      <alignment vertical="center" wrapText="1"/>
      <protection locked="0"/>
    </xf>
    <xf numFmtId="18" fontId="120" fillId="0" borderId="23" xfId="0" applyNumberFormat="1" applyFont="1" applyBorder="1" applyAlignment="1">
      <alignment horizontal="center" vertical="center"/>
    </xf>
    <xf numFmtId="0" fontId="108" fillId="60" borderId="52" xfId="0" applyFont="1" applyFill="1" applyBorder="1" applyAlignment="1">
      <alignment horizontal="center" vertical="center" wrapText="1"/>
    </xf>
    <xf numFmtId="43" fontId="13" fillId="0" borderId="29" xfId="0" applyNumberFormat="1" applyFont="1" applyBorder="1"/>
    <xf numFmtId="0" fontId="102" fillId="0" borderId="0" xfId="0" applyFont="1" applyBorder="1" applyAlignment="1" applyProtection="1">
      <alignment horizontal="right"/>
      <protection locked="0"/>
    </xf>
    <xf numFmtId="175" fontId="102" fillId="0" borderId="0" xfId="2" applyNumberFormat="1" applyFont="1" applyBorder="1" applyAlignment="1" applyProtection="1">
      <alignment horizontal="center" vertical="center"/>
      <protection locked="0"/>
    </xf>
    <xf numFmtId="14" fontId="120" fillId="33" borderId="23" xfId="0" applyNumberFormat="1" applyFont="1" applyFill="1" applyBorder="1" applyAlignment="1">
      <alignment horizontal="center" vertical="center"/>
    </xf>
    <xf numFmtId="0" fontId="113" fillId="0" borderId="0" xfId="0" applyFont="1" applyAlignment="1">
      <alignment vertical="center"/>
    </xf>
    <xf numFmtId="0" fontId="75" fillId="0" borderId="0" xfId="0" applyFont="1"/>
    <xf numFmtId="0" fontId="76" fillId="0" borderId="0" xfId="0" applyFont="1"/>
    <xf numFmtId="0" fontId="20" fillId="0" borderId="0" xfId="0" applyFont="1" applyBorder="1"/>
    <xf numFmtId="0" fontId="76" fillId="0" borderId="0" xfId="0" applyFont="1" applyBorder="1"/>
    <xf numFmtId="164" fontId="76" fillId="0" borderId="0" xfId="1604" applyNumberFormat="1" applyFont="1" applyBorder="1"/>
    <xf numFmtId="9" fontId="64" fillId="0" borderId="0" xfId="2" applyNumberFormat="1" applyFont="1" applyBorder="1" applyAlignment="1">
      <alignment horizontal="center"/>
    </xf>
    <xf numFmtId="164" fontId="77" fillId="0" borderId="0" xfId="1604" applyNumberFormat="1" applyFont="1" applyBorder="1"/>
    <xf numFmtId="0" fontId="76" fillId="0" borderId="43" xfId="0" applyFont="1" applyBorder="1"/>
    <xf numFmtId="0" fontId="20" fillId="0" borderId="43" xfId="0" applyFont="1" applyBorder="1"/>
    <xf numFmtId="0" fontId="74" fillId="0" borderId="0" xfId="0" applyFont="1" applyBorder="1" applyAlignment="1">
      <alignment horizontal="center"/>
    </xf>
    <xf numFmtId="0" fontId="73" fillId="0" borderId="0" xfId="0" applyFont="1" applyBorder="1"/>
    <xf numFmtId="0" fontId="77" fillId="0" borderId="0" xfId="0" applyFont="1" applyBorder="1"/>
    <xf numFmtId="0" fontId="77" fillId="0" borderId="0" xfId="0" applyFont="1" applyBorder="1" applyAlignment="1">
      <alignment horizontal="center"/>
    </xf>
    <xf numFmtId="0" fontId="80" fillId="0" borderId="44" xfId="0" applyFont="1" applyBorder="1"/>
    <xf numFmtId="164" fontId="77" fillId="0" borderId="45" xfId="1604" applyNumberFormat="1" applyFont="1" applyBorder="1" applyAlignment="1">
      <alignment vertical="center"/>
    </xf>
    <xf numFmtId="0" fontId="79" fillId="0" borderId="45" xfId="0" applyFont="1" applyBorder="1" applyAlignment="1">
      <alignment vertical="center"/>
    </xf>
    <xf numFmtId="0" fontId="79" fillId="0" borderId="44" xfId="0" applyFont="1" applyBorder="1" applyAlignment="1" applyProtection="1">
      <alignment horizontal="center" vertical="center"/>
      <protection hidden="1"/>
    </xf>
    <xf numFmtId="0" fontId="81" fillId="0" borderId="44" xfId="0" applyFont="1" applyBorder="1" applyAlignment="1" applyProtection="1">
      <alignment horizontal="center" vertical="center"/>
      <protection hidden="1"/>
    </xf>
    <xf numFmtId="0" fontId="79" fillId="0" borderId="45" xfId="0" applyFont="1" applyBorder="1" applyAlignment="1">
      <alignment horizontal="left" vertical="center"/>
    </xf>
    <xf numFmtId="2" fontId="79" fillId="0" borderId="44" xfId="0" applyNumberFormat="1" applyFont="1" applyBorder="1" applyAlignment="1" applyProtection="1">
      <alignment horizontal="center" vertical="center"/>
      <protection hidden="1"/>
    </xf>
    <xf numFmtId="43" fontId="70" fillId="0" borderId="0" xfId="1604" applyFont="1" applyBorder="1"/>
    <xf numFmtId="9" fontId="77" fillId="0" borderId="0" xfId="2" applyNumberFormat="1" applyFont="1" applyBorder="1" applyAlignment="1">
      <alignment horizontal="right"/>
    </xf>
    <xf numFmtId="0" fontId="76" fillId="0" borderId="0" xfId="0" applyFont="1" applyFill="1" applyBorder="1"/>
    <xf numFmtId="0" fontId="73" fillId="0" borderId="0" xfId="0" applyFont="1" applyBorder="1" applyAlignment="1">
      <alignment horizontal="left"/>
    </xf>
    <xf numFmtId="164" fontId="77" fillId="0" borderId="45" xfId="0" applyNumberFormat="1" applyFont="1" applyBorder="1" applyAlignment="1">
      <alignment vertical="center"/>
    </xf>
    <xf numFmtId="9" fontId="83" fillId="0" borderId="0" xfId="2" applyNumberFormat="1" applyFont="1" applyBorder="1" applyAlignment="1">
      <alignment horizontal="right"/>
    </xf>
    <xf numFmtId="164" fontId="77" fillId="0" borderId="0" xfId="1604" applyNumberFormat="1" applyFont="1" applyFill="1" applyBorder="1"/>
    <xf numFmtId="164" fontId="76" fillId="0" borderId="0" xfId="1604" applyNumberFormat="1" applyFont="1" applyBorder="1" applyProtection="1">
      <protection hidden="1"/>
    </xf>
    <xf numFmtId="164" fontId="82" fillId="0" borderId="0" xfId="1604" applyNumberFormat="1" applyFont="1" applyFill="1" applyProtection="1">
      <protection hidden="1"/>
    </xf>
    <xf numFmtId="164" fontId="76" fillId="0" borderId="46" xfId="1604" applyNumberFormat="1" applyFont="1" applyBorder="1" applyProtection="1">
      <protection hidden="1"/>
    </xf>
    <xf numFmtId="0" fontId="78" fillId="0" borderId="0" xfId="0" applyFont="1" applyProtection="1">
      <protection hidden="1"/>
    </xf>
    <xf numFmtId="164" fontId="76" fillId="0" borderId="0" xfId="1604" applyNumberFormat="1" applyFont="1" applyFill="1" applyBorder="1" applyProtection="1">
      <protection hidden="1"/>
    </xf>
    <xf numFmtId="164" fontId="76" fillId="0" borderId="0" xfId="0" applyNumberFormat="1" applyFont="1"/>
    <xf numFmtId="164" fontId="76" fillId="0" borderId="0" xfId="1604" applyNumberFormat="1" applyFont="1" applyFill="1" applyBorder="1"/>
    <xf numFmtId="0" fontId="70" fillId="0" borderId="0" xfId="0" applyFont="1" applyBorder="1" applyProtection="1">
      <protection locked="0"/>
    </xf>
    <xf numFmtId="164" fontId="100" fillId="0" borderId="0" xfId="1604" applyNumberFormat="1" applyFont="1" applyBorder="1" applyProtection="1">
      <protection locked="0"/>
    </xf>
    <xf numFmtId="164" fontId="103" fillId="0" borderId="0" xfId="1604" applyNumberFormat="1" applyFont="1" applyBorder="1" applyAlignment="1" applyProtection="1">
      <alignment horizontal="left" wrapText="1"/>
      <protection locked="0"/>
    </xf>
    <xf numFmtId="164" fontId="101" fillId="0" borderId="0" xfId="1604" applyNumberFormat="1" applyFont="1" applyBorder="1" applyAlignment="1" applyProtection="1">
      <alignment horizontal="left" wrapText="1"/>
      <protection locked="0"/>
    </xf>
    <xf numFmtId="164" fontId="103" fillId="0" borderId="0" xfId="1604" applyNumberFormat="1" applyFont="1" applyBorder="1" applyAlignment="1" applyProtection="1">
      <alignment wrapText="1"/>
      <protection locked="0"/>
    </xf>
    <xf numFmtId="164" fontId="104" fillId="0" borderId="0" xfId="1604" applyNumberFormat="1" applyFont="1" applyBorder="1" applyAlignment="1" applyProtection="1">
      <alignment horizontal="left" wrapText="1"/>
      <protection locked="0"/>
    </xf>
    <xf numFmtId="164" fontId="103" fillId="33" borderId="0" xfId="1604" applyNumberFormat="1" applyFont="1" applyFill="1" applyBorder="1" applyAlignment="1" applyProtection="1">
      <alignment horizontal="left" wrapText="1"/>
      <protection locked="0"/>
    </xf>
    <xf numFmtId="164" fontId="103" fillId="34" borderId="0" xfId="1604" applyNumberFormat="1" applyFont="1" applyFill="1" applyBorder="1" applyAlignment="1" applyProtection="1">
      <alignment horizontal="left" wrapText="1"/>
      <protection locked="0"/>
    </xf>
    <xf numFmtId="164" fontId="103" fillId="61" borderId="0" xfId="1604" applyNumberFormat="1" applyFont="1" applyFill="1" applyBorder="1" applyAlignment="1" applyProtection="1">
      <alignment horizontal="left" wrapText="1"/>
      <protection locked="0"/>
    </xf>
    <xf numFmtId="164" fontId="102" fillId="0" borderId="0" xfId="1604" applyNumberFormat="1" applyFont="1" applyBorder="1"/>
    <xf numFmtId="164" fontId="76" fillId="0" borderId="46" xfId="1604" applyNumberFormat="1" applyFont="1" applyFill="1" applyBorder="1" applyProtection="1">
      <protection hidden="1"/>
    </xf>
    <xf numFmtId="164" fontId="77" fillId="0" borderId="45" xfId="1604" applyNumberFormat="1" applyFont="1" applyFill="1" applyBorder="1" applyAlignment="1">
      <alignment vertical="center"/>
    </xf>
    <xf numFmtId="0" fontId="66" fillId="0" borderId="61" xfId="0" applyFont="1" applyBorder="1" applyAlignment="1">
      <alignment horizontal="center"/>
    </xf>
    <xf numFmtId="0" fontId="119" fillId="69" borderId="0" xfId="0" applyFont="1" applyFill="1" applyAlignment="1">
      <alignment horizontal="center"/>
    </xf>
    <xf numFmtId="0" fontId="75" fillId="0" borderId="0" xfId="0" applyFont="1"/>
    <xf numFmtId="0" fontId="76" fillId="0" borderId="0" xfId="0" applyFont="1"/>
    <xf numFmtId="0" fontId="20" fillId="0" borderId="0" xfId="0" applyFont="1" applyBorder="1"/>
    <xf numFmtId="0" fontId="76" fillId="0" borderId="0" xfId="0" applyFont="1" applyBorder="1"/>
    <xf numFmtId="164" fontId="76" fillId="0" borderId="0" xfId="1607" applyNumberFormat="1" applyFont="1" applyBorder="1"/>
    <xf numFmtId="9" fontId="64" fillId="0" borderId="0" xfId="2" applyNumberFormat="1" applyFont="1" applyBorder="1" applyAlignment="1">
      <alignment horizontal="center"/>
    </xf>
    <xf numFmtId="164" fontId="77" fillId="0" borderId="0" xfId="1607" applyNumberFormat="1" applyFont="1" applyBorder="1"/>
    <xf numFmtId="0" fontId="76" fillId="0" borderId="43" xfId="0" applyFont="1" applyBorder="1"/>
    <xf numFmtId="0" fontId="20" fillId="0" borderId="43" xfId="0" applyFont="1" applyBorder="1"/>
    <xf numFmtId="0" fontId="73" fillId="0" borderId="0" xfId="0" applyFont="1" applyBorder="1"/>
    <xf numFmtId="0" fontId="77" fillId="0" borderId="0" xfId="0" applyFont="1" applyBorder="1"/>
    <xf numFmtId="0" fontId="80" fillId="0" borderId="44" xfId="0" applyFont="1" applyBorder="1"/>
    <xf numFmtId="0" fontId="79" fillId="0" borderId="44" xfId="0" applyFont="1" applyBorder="1" applyAlignment="1" applyProtection="1">
      <alignment horizontal="center" vertical="center"/>
      <protection hidden="1"/>
    </xf>
    <xf numFmtId="0" fontId="81" fillId="0" borderId="44" xfId="0" applyFont="1" applyBorder="1" applyAlignment="1" applyProtection="1">
      <alignment horizontal="center" vertical="center"/>
      <protection hidden="1"/>
    </xf>
    <xf numFmtId="2" fontId="79" fillId="0" borderId="44" xfId="0" applyNumberFormat="1" applyFont="1" applyBorder="1" applyAlignment="1" applyProtection="1">
      <alignment horizontal="center" vertical="center"/>
      <protection hidden="1"/>
    </xf>
    <xf numFmtId="164" fontId="82" fillId="0" borderId="0" xfId="1607" applyNumberFormat="1" applyFont="1" applyFill="1"/>
    <xf numFmtId="9" fontId="77" fillId="0" borderId="0" xfId="2" applyNumberFormat="1" applyFont="1" applyBorder="1" applyAlignment="1">
      <alignment horizontal="center"/>
    </xf>
    <xf numFmtId="0" fontId="76" fillId="0" borderId="0" xfId="0" applyFont="1" applyFill="1" applyBorder="1"/>
    <xf numFmtId="164" fontId="84" fillId="0" borderId="0" xfId="1607" applyNumberFormat="1" applyFont="1" applyFill="1"/>
    <xf numFmtId="164" fontId="77" fillId="0" borderId="0" xfId="0" applyNumberFormat="1" applyFont="1" applyBorder="1"/>
    <xf numFmtId="0" fontId="73" fillId="0" borderId="45" xfId="0" applyFont="1" applyBorder="1" applyAlignment="1">
      <alignment horizontal="left" vertical="center"/>
    </xf>
    <xf numFmtId="164" fontId="77" fillId="0" borderId="47" xfId="0" applyNumberFormat="1" applyFont="1" applyBorder="1"/>
    <xf numFmtId="164" fontId="77" fillId="0" borderId="0" xfId="1607" applyNumberFormat="1" applyFont="1" applyFill="1" applyBorder="1"/>
    <xf numFmtId="164" fontId="76" fillId="0" borderId="0" xfId="1607" applyNumberFormat="1" applyFont="1" applyBorder="1" applyProtection="1">
      <protection hidden="1"/>
    </xf>
    <xf numFmtId="164" fontId="82" fillId="0" borderId="0" xfId="1607" applyNumberFormat="1" applyFont="1" applyFill="1" applyProtection="1">
      <protection hidden="1"/>
    </xf>
    <xf numFmtId="164" fontId="76" fillId="0" borderId="46" xfId="1607" applyNumberFormat="1" applyFont="1" applyBorder="1" applyProtection="1">
      <protection hidden="1"/>
    </xf>
    <xf numFmtId="0" fontId="78" fillId="0" borderId="0" xfId="0" applyFont="1" applyProtection="1">
      <protection hidden="1"/>
    </xf>
    <xf numFmtId="43" fontId="82" fillId="0" borderId="0" xfId="1607" applyNumberFormat="1" applyFont="1" applyFill="1" applyProtection="1">
      <protection hidden="1"/>
    </xf>
    <xf numFmtId="164" fontId="82" fillId="0" borderId="46" xfId="1607" applyNumberFormat="1" applyFont="1" applyFill="1" applyBorder="1" applyProtection="1">
      <protection hidden="1"/>
    </xf>
    <xf numFmtId="164" fontId="77" fillId="0" borderId="0" xfId="0" applyNumberFormat="1" applyFont="1" applyBorder="1" applyProtection="1">
      <protection hidden="1"/>
    </xf>
    <xf numFmtId="164" fontId="82" fillId="0" borderId="0" xfId="1607" applyNumberFormat="1" applyFont="1" applyFill="1" applyBorder="1" applyProtection="1">
      <protection hidden="1"/>
    </xf>
    <xf numFmtId="164" fontId="102" fillId="0" borderId="0" xfId="1607" applyNumberFormat="1" applyFont="1" applyBorder="1" applyProtection="1">
      <protection locked="0"/>
    </xf>
    <xf numFmtId="164" fontId="100" fillId="0" borderId="0" xfId="1607" applyNumberFormat="1" applyFont="1" applyBorder="1" applyProtection="1">
      <protection locked="0"/>
    </xf>
    <xf numFmtId="176" fontId="100" fillId="0" borderId="0" xfId="1607" applyNumberFormat="1" applyFont="1" applyBorder="1" applyProtection="1">
      <protection locked="0"/>
    </xf>
    <xf numFmtId="176" fontId="102" fillId="0" borderId="0" xfId="1607" applyNumberFormat="1" applyFont="1" applyBorder="1" applyProtection="1">
      <protection locked="0"/>
    </xf>
    <xf numFmtId="10" fontId="76" fillId="0" borderId="0" xfId="2" applyNumberFormat="1" applyFont="1" applyBorder="1" applyAlignment="1" applyProtection="1">
      <alignment horizontal="center"/>
      <protection hidden="1"/>
    </xf>
    <xf numFmtId="175" fontId="77" fillId="0" borderId="0" xfId="2" applyNumberFormat="1" applyFont="1" applyBorder="1" applyAlignment="1">
      <alignment horizontal="center"/>
    </xf>
    <xf numFmtId="175" fontId="64" fillId="0" borderId="0" xfId="2" applyNumberFormat="1" applyFont="1" applyBorder="1" applyAlignment="1">
      <alignment horizontal="center"/>
    </xf>
    <xf numFmtId="10" fontId="82" fillId="0" borderId="0" xfId="2" applyNumberFormat="1" applyFont="1" applyFill="1" applyAlignment="1" applyProtection="1">
      <alignment horizontal="center"/>
      <protection hidden="1"/>
    </xf>
    <xf numFmtId="10" fontId="84" fillId="0" borderId="0" xfId="1607" applyNumberFormat="1" applyFont="1" applyFill="1" applyAlignment="1">
      <alignment horizontal="center"/>
    </xf>
    <xf numFmtId="10" fontId="82" fillId="0" borderId="0" xfId="1607" applyNumberFormat="1" applyFont="1" applyFill="1" applyAlignment="1">
      <alignment horizontal="center"/>
    </xf>
    <xf numFmtId="10" fontId="82" fillId="0" borderId="0" xfId="1607" applyNumberFormat="1" applyFont="1" applyFill="1" applyAlignment="1" applyProtection="1">
      <alignment horizontal="center"/>
      <protection hidden="1"/>
    </xf>
    <xf numFmtId="10" fontId="76" fillId="0" borderId="0" xfId="1607" applyNumberFormat="1" applyFont="1" applyBorder="1" applyAlignment="1">
      <alignment horizontal="center"/>
    </xf>
    <xf numFmtId="10" fontId="77" fillId="0" borderId="0" xfId="2" applyNumberFormat="1" applyFont="1" applyBorder="1" applyAlignment="1">
      <alignment horizontal="center"/>
    </xf>
    <xf numFmtId="10" fontId="76" fillId="0" borderId="0" xfId="1607" applyNumberFormat="1" applyFont="1" applyBorder="1" applyAlignment="1" applyProtection="1">
      <alignment horizontal="center"/>
      <protection hidden="1"/>
    </xf>
    <xf numFmtId="10" fontId="76" fillId="0" borderId="0" xfId="2" applyNumberFormat="1" applyFont="1" applyBorder="1" applyAlignment="1">
      <alignment horizontal="center"/>
    </xf>
    <xf numFmtId="10" fontId="77" fillId="0" borderId="0" xfId="0" applyNumberFormat="1" applyFont="1" applyBorder="1" applyAlignment="1">
      <alignment horizontal="center"/>
    </xf>
    <xf numFmtId="10" fontId="77" fillId="0" borderId="47" xfId="2" applyNumberFormat="1" applyFont="1" applyBorder="1" applyAlignment="1">
      <alignment horizontal="center"/>
    </xf>
    <xf numFmtId="10" fontId="101" fillId="0" borderId="0" xfId="2" applyNumberFormat="1" applyFont="1" applyBorder="1" applyAlignment="1">
      <alignment horizontal="center"/>
    </xf>
    <xf numFmtId="173" fontId="77" fillId="0" borderId="0" xfId="0" applyNumberFormat="1" applyFont="1" applyBorder="1"/>
    <xf numFmtId="177" fontId="77" fillId="0" borderId="0" xfId="0" applyNumberFormat="1" applyFont="1" applyBorder="1"/>
    <xf numFmtId="0" fontId="0" fillId="0" borderId="0" xfId="0"/>
    <xf numFmtId="164" fontId="70" fillId="0" borderId="0" xfId="0" applyNumberFormat="1" applyFont="1"/>
    <xf numFmtId="0" fontId="75" fillId="0" borderId="0" xfId="0" applyFont="1"/>
    <xf numFmtId="0" fontId="76" fillId="0" borderId="0" xfId="0" applyFont="1"/>
    <xf numFmtId="0" fontId="76" fillId="0" borderId="0" xfId="0" applyFont="1" applyBorder="1"/>
    <xf numFmtId="164" fontId="76" fillId="0" borderId="0" xfId="1606" applyNumberFormat="1" applyFont="1" applyBorder="1"/>
    <xf numFmtId="164" fontId="77" fillId="0" borderId="0" xfId="1606" applyNumberFormat="1" applyFont="1" applyBorder="1"/>
    <xf numFmtId="0" fontId="76" fillId="0" borderId="43" xfId="0" applyFont="1" applyBorder="1"/>
    <xf numFmtId="0" fontId="73" fillId="0" borderId="0" xfId="0" applyFont="1" applyBorder="1"/>
    <xf numFmtId="0" fontId="77" fillId="0" borderId="0" xfId="0" applyFont="1" applyBorder="1"/>
    <xf numFmtId="0" fontId="80" fillId="0" borderId="44" xfId="0" applyFont="1" applyBorder="1"/>
    <xf numFmtId="0" fontId="79" fillId="0" borderId="45" xfId="0" applyFont="1" applyBorder="1" applyAlignment="1">
      <alignment vertical="center"/>
    </xf>
    <xf numFmtId="0" fontId="79" fillId="0" borderId="44" xfId="0" applyFont="1" applyBorder="1" applyAlignment="1" applyProtection="1">
      <alignment horizontal="center" vertical="center"/>
      <protection hidden="1"/>
    </xf>
    <xf numFmtId="2" fontId="79" fillId="0" borderId="44" xfId="0" applyNumberFormat="1" applyFont="1" applyBorder="1" applyAlignment="1" applyProtection="1">
      <alignment horizontal="center" vertical="center"/>
      <protection hidden="1"/>
    </xf>
    <xf numFmtId="164" fontId="82" fillId="0" borderId="0" xfId="1606" applyNumberFormat="1" applyFont="1" applyFill="1"/>
    <xf numFmtId="0" fontId="76" fillId="0" borderId="0" xfId="0" applyFont="1" applyFill="1" applyBorder="1"/>
    <xf numFmtId="164" fontId="77" fillId="0" borderId="45" xfId="0" applyNumberFormat="1" applyFont="1" applyBorder="1" applyAlignment="1">
      <alignment vertical="center"/>
    </xf>
    <xf numFmtId="164" fontId="84" fillId="0" borderId="0" xfId="1606" applyNumberFormat="1" applyFont="1" applyFill="1"/>
    <xf numFmtId="9" fontId="82" fillId="0" borderId="0" xfId="2" applyFont="1" applyFill="1"/>
    <xf numFmtId="9" fontId="82" fillId="0" borderId="0" xfId="2" applyFont="1" applyFill="1" applyBorder="1"/>
    <xf numFmtId="9" fontId="77" fillId="0" borderId="0" xfId="2" applyFont="1" applyBorder="1"/>
    <xf numFmtId="9" fontId="76" fillId="0" borderId="0" xfId="2" applyFont="1" applyBorder="1"/>
    <xf numFmtId="164" fontId="82" fillId="0" borderId="0" xfId="1606" applyNumberFormat="1" applyFont="1" applyFill="1" applyBorder="1"/>
    <xf numFmtId="0" fontId="87" fillId="0" borderId="0" xfId="0" applyFont="1" applyBorder="1"/>
    <xf numFmtId="164" fontId="76" fillId="0" borderId="0" xfId="1606" applyNumberFormat="1" applyFont="1" applyBorder="1" applyProtection="1">
      <protection hidden="1"/>
    </xf>
    <xf numFmtId="164" fontId="82" fillId="0" borderId="0" xfId="1606" applyNumberFormat="1" applyFont="1" applyFill="1" applyProtection="1">
      <protection hidden="1"/>
    </xf>
    <xf numFmtId="0" fontId="78" fillId="0" borderId="0" xfId="0" applyFont="1" applyProtection="1">
      <protection hidden="1"/>
    </xf>
    <xf numFmtId="164" fontId="82" fillId="0" borderId="46" xfId="1606" applyNumberFormat="1" applyFont="1" applyFill="1" applyBorder="1" applyProtection="1">
      <protection hidden="1"/>
    </xf>
    <xf numFmtId="41" fontId="82" fillId="0" borderId="46" xfId="1606" applyNumberFormat="1" applyFont="1" applyFill="1" applyBorder="1" applyProtection="1">
      <protection hidden="1"/>
    </xf>
    <xf numFmtId="164" fontId="76" fillId="0" borderId="0" xfId="1606" applyNumberFormat="1" applyFont="1" applyFill="1" applyBorder="1" applyProtection="1">
      <protection hidden="1"/>
    </xf>
    <xf numFmtId="164" fontId="76" fillId="0" borderId="0" xfId="1606" applyNumberFormat="1" applyFont="1" applyFill="1" applyBorder="1"/>
    <xf numFmtId="0" fontId="0" fillId="0" borderId="0" xfId="0"/>
    <xf numFmtId="0" fontId="76" fillId="0" borderId="0" xfId="0" applyFont="1"/>
    <xf numFmtId="0" fontId="76" fillId="0" borderId="0" xfId="0" applyFont="1" applyBorder="1"/>
    <xf numFmtId="0" fontId="77" fillId="0" borderId="0" xfId="0" applyFont="1" applyBorder="1"/>
    <xf numFmtId="164" fontId="77" fillId="0" borderId="45" xfId="0" applyNumberFormat="1" applyFont="1" applyBorder="1" applyAlignment="1">
      <alignment vertical="center"/>
    </xf>
    <xf numFmtId="43" fontId="70" fillId="0" borderId="0" xfId="0" applyNumberFormat="1" applyFont="1" applyBorder="1"/>
    <xf numFmtId="164" fontId="70" fillId="0" borderId="0" xfId="0" applyNumberFormat="1" applyFont="1" applyBorder="1"/>
    <xf numFmtId="0" fontId="84" fillId="0" borderId="0" xfId="0" applyFont="1"/>
    <xf numFmtId="164" fontId="76" fillId="0" borderId="0" xfId="1608" applyNumberFormat="1" applyFont="1" applyFill="1"/>
    <xf numFmtId="174" fontId="76" fillId="0" borderId="0" xfId="1608" applyNumberFormat="1" applyFont="1"/>
    <xf numFmtId="0" fontId="73" fillId="0" borderId="45" xfId="0" applyFont="1" applyBorder="1" applyAlignment="1">
      <alignment vertical="center"/>
    </xf>
    <xf numFmtId="0" fontId="78" fillId="0" borderId="0" xfId="0" applyFont="1" applyProtection="1">
      <protection hidden="1"/>
    </xf>
    <xf numFmtId="164" fontId="76" fillId="0" borderId="0" xfId="1608" applyNumberFormat="1" applyFont="1" applyFill="1" applyProtection="1">
      <protection locked="0"/>
    </xf>
    <xf numFmtId="0" fontId="76" fillId="0" borderId="0" xfId="0" applyFont="1" applyBorder="1" applyProtection="1">
      <protection locked="0"/>
    </xf>
    <xf numFmtId="164" fontId="77" fillId="0" borderId="45" xfId="0" applyNumberFormat="1" applyFont="1" applyBorder="1" applyAlignment="1" applyProtection="1">
      <alignment vertical="center"/>
      <protection locked="0"/>
    </xf>
    <xf numFmtId="164" fontId="77" fillId="0" borderId="0" xfId="1608" applyNumberFormat="1" applyFont="1" applyFill="1" applyAlignment="1" applyProtection="1">
      <alignment horizontal="center"/>
      <protection locked="0"/>
    </xf>
    <xf numFmtId="43" fontId="76" fillId="0" borderId="0" xfId="1608" applyFont="1" applyFill="1" applyBorder="1" applyAlignment="1">
      <alignment horizontal="left"/>
    </xf>
    <xf numFmtId="174" fontId="76" fillId="0" borderId="0" xfId="1608" applyNumberFormat="1" applyFont="1" applyFill="1" applyBorder="1" applyAlignment="1">
      <alignment horizontal="left"/>
    </xf>
    <xf numFmtId="174" fontId="77" fillId="0" borderId="43" xfId="1608" applyNumberFormat="1" applyFont="1" applyBorder="1" applyAlignment="1">
      <alignment horizontal="center" vertical="center" wrapText="1"/>
    </xf>
    <xf numFmtId="43" fontId="76" fillId="0" borderId="0" xfId="1608" applyFont="1" applyFill="1"/>
    <xf numFmtId="164" fontId="77" fillId="0" borderId="0" xfId="1608" applyNumberFormat="1" applyFont="1" applyFill="1" applyAlignment="1">
      <alignment horizontal="center"/>
    </xf>
    <xf numFmtId="164" fontId="76" fillId="0" borderId="0" xfId="1608" applyNumberFormat="1" applyFont="1" applyFill="1" applyAlignment="1">
      <alignment horizontal="center"/>
    </xf>
    <xf numFmtId="174" fontId="88" fillId="0" borderId="0" xfId="1608" applyNumberFormat="1" applyFont="1"/>
    <xf numFmtId="174" fontId="76" fillId="0" borderId="0" xfId="1608" applyNumberFormat="1" applyFont="1" applyFill="1"/>
    <xf numFmtId="164" fontId="77" fillId="0" borderId="45" xfId="0" applyNumberFormat="1" applyFont="1" applyFill="1" applyBorder="1" applyAlignment="1">
      <alignment vertical="center"/>
    </xf>
    <xf numFmtId="0" fontId="77" fillId="0" borderId="0" xfId="0" applyFont="1" applyBorder="1" applyProtection="1">
      <protection locked="0"/>
    </xf>
    <xf numFmtId="0" fontId="70" fillId="0" borderId="0" xfId="0" applyFont="1" applyBorder="1" applyProtection="1">
      <protection locked="0"/>
    </xf>
    <xf numFmtId="0" fontId="78" fillId="0" borderId="0" xfId="0" applyFont="1" applyBorder="1" applyProtection="1">
      <protection locked="0"/>
    </xf>
    <xf numFmtId="0" fontId="100" fillId="0" borderId="0" xfId="0" applyFont="1" applyBorder="1" applyProtection="1">
      <protection locked="0"/>
    </xf>
    <xf numFmtId="0" fontId="76" fillId="0" borderId="0" xfId="0" applyFont="1" applyBorder="1" applyAlignment="1" applyProtection="1">
      <alignment horizontal="left" wrapText="1"/>
      <protection locked="0"/>
    </xf>
    <xf numFmtId="9" fontId="102" fillId="0" borderId="0" xfId="2" applyFont="1" applyBorder="1" applyAlignment="1" applyProtection="1">
      <alignment horizontal="center"/>
      <protection locked="0"/>
    </xf>
    <xf numFmtId="0" fontId="77" fillId="63" borderId="0" xfId="84" applyFont="1" applyFill="1" applyBorder="1" applyAlignment="1">
      <alignment horizontal="center"/>
    </xf>
    <xf numFmtId="0" fontId="82" fillId="0" borderId="0" xfId="0" applyFont="1" applyBorder="1" applyProtection="1">
      <protection locked="0"/>
    </xf>
    <xf numFmtId="0" fontId="101" fillId="0" borderId="0" xfId="0" applyFont="1" applyBorder="1" applyAlignment="1" applyProtection="1">
      <alignment horizontal="right"/>
      <protection locked="0"/>
    </xf>
    <xf numFmtId="175" fontId="102" fillId="0" borderId="0" xfId="2" applyNumberFormat="1" applyFont="1" applyBorder="1" applyAlignment="1" applyProtection="1">
      <alignment horizontal="center"/>
      <protection locked="0"/>
    </xf>
    <xf numFmtId="0" fontId="103" fillId="0" borderId="0" xfId="0" applyFont="1" applyBorder="1" applyAlignment="1" applyProtection="1">
      <alignment horizontal="left" wrapText="1"/>
      <protection locked="0"/>
    </xf>
    <xf numFmtId="0" fontId="77" fillId="0" borderId="0" xfId="0" applyFont="1" applyBorder="1" applyAlignment="1" applyProtection="1">
      <alignment horizontal="left" wrapText="1"/>
      <protection locked="0"/>
    </xf>
    <xf numFmtId="0" fontId="103" fillId="0" borderId="0" xfId="0" applyFont="1" applyBorder="1" applyAlignment="1" applyProtection="1">
      <alignment wrapText="1"/>
      <protection locked="0"/>
    </xf>
    <xf numFmtId="0" fontId="101" fillId="0" borderId="0" xfId="0" applyFont="1" applyBorder="1" applyAlignment="1" applyProtection="1">
      <alignment wrapText="1"/>
      <protection locked="0"/>
    </xf>
    <xf numFmtId="0" fontId="101" fillId="0" borderId="0" xfId="0" applyFont="1" applyBorder="1" applyAlignment="1" applyProtection="1">
      <alignment horizontal="center" wrapText="1"/>
      <protection locked="0"/>
    </xf>
    <xf numFmtId="0" fontId="104" fillId="0" borderId="0" xfId="0" applyFont="1" applyBorder="1" applyAlignment="1" applyProtection="1">
      <alignment horizontal="left" wrapText="1"/>
      <protection locked="0"/>
    </xf>
    <xf numFmtId="0" fontId="103" fillId="0" borderId="0" xfId="0" applyFont="1" applyBorder="1" applyProtection="1">
      <protection locked="0"/>
    </xf>
    <xf numFmtId="0" fontId="101" fillId="0" borderId="0" xfId="0" applyFont="1" applyBorder="1" applyProtection="1">
      <protection locked="0"/>
    </xf>
    <xf numFmtId="0" fontId="103" fillId="0" borderId="0" xfId="0" applyFont="1" applyBorder="1" applyAlignment="1" applyProtection="1">
      <alignment horizontal="right"/>
      <protection locked="0"/>
    </xf>
    <xf numFmtId="0" fontId="101" fillId="0" borderId="0" xfId="0" applyFont="1" applyBorder="1" applyAlignment="1" applyProtection="1">
      <alignment horizontal="right" wrapText="1"/>
      <protection locked="0"/>
    </xf>
    <xf numFmtId="0" fontId="103" fillId="0" borderId="0" xfId="0" applyFont="1" applyBorder="1" applyAlignment="1" applyProtection="1">
      <alignment horizontal="right" wrapText="1"/>
      <protection locked="0"/>
    </xf>
    <xf numFmtId="10" fontId="102" fillId="0" borderId="0" xfId="2" applyNumberFormat="1" applyFont="1" applyBorder="1" applyAlignment="1" applyProtection="1">
      <alignment horizontal="center"/>
      <protection locked="0"/>
    </xf>
    <xf numFmtId="175" fontId="101" fillId="0" borderId="0" xfId="2" applyNumberFormat="1" applyFont="1" applyFill="1" applyBorder="1" applyAlignment="1" applyProtection="1">
      <alignment horizontal="center"/>
      <protection hidden="1"/>
    </xf>
    <xf numFmtId="0" fontId="103" fillId="0" borderId="0" xfId="0" applyFont="1" applyBorder="1" applyAlignment="1" applyProtection="1">
      <alignment horizontal="left"/>
      <protection locked="0"/>
    </xf>
    <xf numFmtId="175" fontId="101" fillId="0" borderId="0" xfId="2" applyNumberFormat="1" applyFont="1" applyBorder="1" applyAlignment="1" applyProtection="1">
      <alignment horizontal="center" wrapText="1"/>
      <protection locked="0"/>
    </xf>
    <xf numFmtId="0" fontId="103" fillId="0" borderId="0" xfId="0" applyFont="1" applyBorder="1" applyAlignment="1" applyProtection="1">
      <alignment horizontal="left" vertical="center" wrapText="1"/>
      <protection locked="0"/>
    </xf>
    <xf numFmtId="175" fontId="101" fillId="0" borderId="0" xfId="2" applyNumberFormat="1" applyFont="1" applyBorder="1" applyAlignment="1" applyProtection="1">
      <alignment horizontal="center"/>
      <protection locked="0"/>
    </xf>
    <xf numFmtId="0" fontId="76" fillId="0" borderId="0" xfId="0" applyFont="1" applyBorder="1" applyAlignment="1" applyProtection="1">
      <alignment horizontal="left" vertical="center" wrapText="1"/>
      <protection locked="0"/>
    </xf>
    <xf numFmtId="175" fontId="100" fillId="0" borderId="0" xfId="2" applyNumberFormat="1" applyFont="1" applyBorder="1" applyAlignment="1" applyProtection="1">
      <alignment horizontal="center"/>
      <protection locked="0"/>
    </xf>
    <xf numFmtId="0" fontId="77" fillId="0" borderId="0" xfId="0" applyFont="1" applyBorder="1" applyAlignment="1" applyProtection="1">
      <alignment horizontal="center" wrapText="1"/>
      <protection locked="0"/>
    </xf>
    <xf numFmtId="164" fontId="77" fillId="0" borderId="45" xfId="0" applyNumberFormat="1" applyFont="1" applyFill="1" applyBorder="1" applyAlignment="1" applyProtection="1">
      <alignment vertical="center"/>
      <protection locked="0"/>
    </xf>
    <xf numFmtId="164" fontId="77" fillId="0" borderId="45" xfId="1608" applyNumberFormat="1" applyFont="1" applyFill="1" applyBorder="1" applyAlignment="1" applyProtection="1">
      <alignment vertical="center"/>
      <protection locked="0"/>
    </xf>
    <xf numFmtId="174" fontId="82" fillId="0" borderId="0" xfId="1608" applyNumberFormat="1" applyFont="1" applyFill="1"/>
    <xf numFmtId="0" fontId="112" fillId="64" borderId="0" xfId="0" applyFont="1" applyFill="1" applyAlignment="1">
      <alignment horizontal="center"/>
    </xf>
    <xf numFmtId="0" fontId="0" fillId="0" borderId="12" xfId="0" applyBorder="1" applyAlignment="1">
      <alignment horizontal="center"/>
    </xf>
    <xf numFmtId="0" fontId="0" fillId="0" borderId="12" xfId="0" applyBorder="1"/>
    <xf numFmtId="0" fontId="0" fillId="0" borderId="39" xfId="0" applyBorder="1"/>
    <xf numFmtId="0" fontId="118" fillId="0" borderId="0" xfId="0" applyFont="1" applyAlignment="1">
      <alignment horizontal="left" vertical="center"/>
    </xf>
    <xf numFmtId="0" fontId="118" fillId="0" borderId="0" xfId="0" applyFont="1" applyAlignment="1">
      <alignment horizontal="center"/>
    </xf>
    <xf numFmtId="0" fontId="71" fillId="0" borderId="0" xfId="0" applyFont="1" applyAlignment="1">
      <alignment horizontal="left" vertical="center"/>
    </xf>
    <xf numFmtId="0" fontId="117" fillId="0" borderId="0" xfId="0" applyFont="1" applyAlignment="1">
      <alignment vertical="center"/>
    </xf>
    <xf numFmtId="0" fontId="111" fillId="0" borderId="0" xfId="0" applyFont="1" applyAlignment="1">
      <alignment horizontal="left" vertical="top"/>
    </xf>
    <xf numFmtId="0" fontId="0" fillId="0" borderId="0" xfId="0"/>
    <xf numFmtId="0" fontId="76" fillId="0" borderId="0" xfId="0" applyFont="1"/>
    <xf numFmtId="0" fontId="20" fillId="0" borderId="0" xfId="0" applyFont="1" applyBorder="1"/>
    <xf numFmtId="0" fontId="76" fillId="0" borderId="0" xfId="0" applyFont="1" applyBorder="1"/>
    <xf numFmtId="164" fontId="76" fillId="0" borderId="0" xfId="1609" applyNumberFormat="1" applyFont="1" applyBorder="1"/>
    <xf numFmtId="164" fontId="77" fillId="0" borderId="0" xfId="1609" applyNumberFormat="1" applyFont="1" applyBorder="1"/>
    <xf numFmtId="0" fontId="78" fillId="0" borderId="0" xfId="0" applyFont="1"/>
    <xf numFmtId="0" fontId="73" fillId="0" borderId="0" xfId="0" applyFont="1" applyBorder="1"/>
    <xf numFmtId="0" fontId="77" fillId="0" borderId="0" xfId="0" applyFont="1" applyBorder="1"/>
    <xf numFmtId="164" fontId="76" fillId="0" borderId="46" xfId="1609" applyNumberFormat="1" applyFont="1" applyBorder="1"/>
    <xf numFmtId="164" fontId="82" fillId="0" borderId="0" xfId="1609" applyNumberFormat="1" applyFont="1" applyFill="1"/>
    <xf numFmtId="164" fontId="84" fillId="0" borderId="0" xfId="1609" applyNumberFormat="1" applyFont="1" applyFill="1"/>
    <xf numFmtId="164" fontId="82" fillId="0" borderId="46" xfId="1609" applyNumberFormat="1" applyFont="1" applyFill="1" applyBorder="1"/>
    <xf numFmtId="0" fontId="85" fillId="60" borderId="24" xfId="0" applyFont="1" applyFill="1" applyBorder="1" applyAlignment="1" applyProtection="1">
      <alignment horizontal="center" vertical="center"/>
      <protection hidden="1"/>
    </xf>
    <xf numFmtId="0" fontId="67" fillId="60" borderId="24" xfId="0" applyFont="1" applyFill="1" applyBorder="1" applyAlignment="1" applyProtection="1">
      <alignment horizontal="center" vertical="center"/>
      <protection hidden="1"/>
    </xf>
    <xf numFmtId="2" fontId="85" fillId="60" borderId="24" xfId="0" applyNumberFormat="1" applyFont="1" applyFill="1" applyBorder="1" applyAlignment="1" applyProtection="1">
      <alignment horizontal="center" vertical="center"/>
      <protection hidden="1"/>
    </xf>
    <xf numFmtId="170" fontId="92" fillId="0" borderId="0" xfId="1595" applyNumberFormat="1" applyFont="1" applyFill="1" applyBorder="1" applyAlignment="1">
      <alignment horizontal="center"/>
    </xf>
    <xf numFmtId="164" fontId="82" fillId="0" borderId="27" xfId="1609" applyNumberFormat="1" applyFont="1" applyFill="1" applyBorder="1"/>
    <xf numFmtId="164" fontId="76" fillId="0" borderId="27" xfId="1609" applyNumberFormat="1" applyFont="1" applyBorder="1"/>
    <xf numFmtId="175" fontId="84" fillId="0" borderId="0" xfId="2" applyNumberFormat="1" applyFont="1" applyFill="1"/>
    <xf numFmtId="175" fontId="77" fillId="0" borderId="0" xfId="2" applyNumberFormat="1" applyFont="1" applyBorder="1"/>
    <xf numFmtId="175" fontId="77" fillId="0" borderId="0" xfId="1609" applyNumberFormat="1" applyFont="1" applyBorder="1"/>
    <xf numFmtId="0" fontId="66" fillId="0" borderId="0" xfId="0" applyFont="1"/>
    <xf numFmtId="0" fontId="15" fillId="0" borderId="0" xfId="0" applyFont="1" applyAlignment="1">
      <alignment horizontal="center"/>
    </xf>
    <xf numFmtId="0" fontId="67" fillId="59" borderId="25" xfId="35" applyFont="1" applyFill="1" applyBorder="1" applyAlignment="1">
      <alignment horizontal="center" wrapText="1"/>
    </xf>
    <xf numFmtId="0" fontId="67" fillId="59" borderId="15" xfId="35" applyFont="1" applyFill="1" applyBorder="1" applyAlignment="1">
      <alignment horizontal="center" wrapText="1"/>
    </xf>
    <xf numFmtId="0" fontId="67" fillId="59" borderId="26" xfId="35" applyFont="1" applyFill="1" applyBorder="1" applyAlignment="1">
      <alignment horizontal="center" wrapText="1"/>
    </xf>
    <xf numFmtId="0" fontId="76" fillId="0" borderId="0" xfId="0" applyFont="1" applyBorder="1" applyAlignment="1" applyProtection="1">
      <alignment horizontal="left" vertical="center" wrapText="1"/>
      <protection locked="0"/>
    </xf>
    <xf numFmtId="0" fontId="101" fillId="0" borderId="0" xfId="0" applyFont="1" applyBorder="1" applyAlignment="1" applyProtection="1">
      <alignment horizontal="left" vertical="center" wrapText="1"/>
      <protection locked="0"/>
    </xf>
    <xf numFmtId="0" fontId="103" fillId="0" borderId="0" xfId="0" applyFont="1" applyBorder="1" applyAlignment="1" applyProtection="1">
      <alignment horizontal="left" vertical="center" wrapText="1"/>
      <protection locked="0"/>
    </xf>
    <xf numFmtId="0" fontId="101" fillId="0" borderId="0" xfId="0" applyFont="1" applyBorder="1" applyAlignment="1" applyProtection="1">
      <alignment horizontal="left" vertical="center"/>
      <protection locked="0"/>
    </xf>
    <xf numFmtId="0" fontId="103" fillId="0" borderId="0" xfId="0" applyFont="1" applyBorder="1" applyAlignment="1" applyProtection="1">
      <alignment horizontal="left" vertical="center"/>
      <protection locked="0"/>
    </xf>
    <xf numFmtId="0" fontId="108" fillId="60" borderId="51" xfId="0" applyFont="1" applyFill="1" applyBorder="1" applyAlignment="1">
      <alignment horizontal="center" vertical="center"/>
    </xf>
    <xf numFmtId="0" fontId="108" fillId="60" borderId="56" xfId="0" applyFont="1" applyFill="1" applyBorder="1" applyAlignment="1">
      <alignment horizontal="center" vertical="center"/>
    </xf>
    <xf numFmtId="0" fontId="108" fillId="60" borderId="54" xfId="0" applyFont="1" applyFill="1" applyBorder="1" applyAlignment="1">
      <alignment horizontal="center" vertical="center"/>
    </xf>
    <xf numFmtId="0" fontId="108" fillId="60" borderId="52" xfId="0" applyFont="1" applyFill="1" applyBorder="1" applyAlignment="1">
      <alignment horizontal="center" vertical="center"/>
    </xf>
    <xf numFmtId="0" fontId="108" fillId="60" borderId="25" xfId="0" applyFont="1" applyFill="1" applyBorder="1" applyAlignment="1">
      <alignment horizontal="center" vertical="center"/>
    </xf>
    <xf numFmtId="0" fontId="108" fillId="60" borderId="15" xfId="0" applyFont="1" applyFill="1" applyBorder="1" applyAlignment="1">
      <alignment horizontal="center" vertical="center"/>
    </xf>
    <xf numFmtId="0" fontId="108" fillId="60" borderId="26" xfId="0" applyFont="1" applyFill="1" applyBorder="1" applyAlignment="1">
      <alignment horizontal="center" vertical="center"/>
    </xf>
    <xf numFmtId="0" fontId="115" fillId="0" borderId="0" xfId="0" applyFont="1" applyAlignment="1">
      <alignment horizontal="center"/>
    </xf>
    <xf numFmtId="15" fontId="116" fillId="0" borderId="0" xfId="0" applyNumberFormat="1" applyFont="1" applyAlignment="1">
      <alignment horizontal="center"/>
    </xf>
    <xf numFmtId="0" fontId="67" fillId="60" borderId="37" xfId="0" applyFont="1" applyFill="1" applyBorder="1" applyAlignment="1">
      <alignment horizontal="center" vertical="center"/>
    </xf>
    <xf numFmtId="0" fontId="67" fillId="60" borderId="39" xfId="0" applyFont="1" applyFill="1" applyBorder="1" applyAlignment="1">
      <alignment horizontal="center" vertical="center"/>
    </xf>
    <xf numFmtId="0" fontId="67" fillId="60" borderId="55" xfId="0" applyFont="1" applyFill="1" applyBorder="1" applyAlignment="1">
      <alignment horizontal="center" vertical="center" wrapText="1"/>
    </xf>
    <xf numFmtId="0" fontId="67" fillId="60" borderId="57" xfId="0" applyFont="1" applyFill="1" applyBorder="1" applyAlignment="1">
      <alignment horizontal="center" vertical="center"/>
    </xf>
    <xf numFmtId="0" fontId="67" fillId="60" borderId="55" xfId="0" applyFont="1" applyFill="1" applyBorder="1" applyAlignment="1">
      <alignment horizontal="center" vertical="center"/>
    </xf>
    <xf numFmtId="0" fontId="68" fillId="33" borderId="0" xfId="35" applyFont="1" applyFill="1"/>
    <xf numFmtId="0" fontId="66" fillId="33" borderId="0" xfId="35" applyFont="1" applyFill="1" applyAlignment="1">
      <alignment horizontal="center"/>
    </xf>
    <xf numFmtId="0" fontId="65" fillId="33" borderId="0" xfId="35" applyFont="1" applyFill="1"/>
    <xf numFmtId="0" fontId="0" fillId="33" borderId="0" xfId="0" applyFill="1"/>
    <xf numFmtId="0" fontId="15" fillId="33" borderId="0" xfId="0" applyFont="1" applyFill="1"/>
    <xf numFmtId="0" fontId="15" fillId="33" borderId="0" xfId="0" applyFont="1" applyFill="1" applyAlignment="1">
      <alignment horizontal="center"/>
    </xf>
    <xf numFmtId="0" fontId="15" fillId="33" borderId="0" xfId="0" applyFont="1" applyFill="1" applyAlignment="1"/>
    <xf numFmtId="0" fontId="117" fillId="33" borderId="23" xfId="0" applyFont="1" applyFill="1" applyBorder="1" applyAlignment="1">
      <alignment horizontal="center" vertical="center"/>
    </xf>
    <xf numFmtId="0" fontId="66" fillId="33" borderId="0" xfId="35" applyFont="1" applyFill="1" applyAlignment="1">
      <alignment horizontal="center" vertical="center"/>
    </xf>
    <xf numFmtId="0" fontId="18" fillId="33" borderId="0" xfId="35" applyFill="1"/>
    <xf numFmtId="0" fontId="66" fillId="33" borderId="0" xfId="35" applyFont="1" applyFill="1"/>
    <xf numFmtId="0" fontId="66" fillId="33" borderId="0" xfId="35" applyFont="1" applyFill="1" applyAlignment="1">
      <alignment horizontal="center" vertical="center" wrapText="1"/>
    </xf>
    <xf numFmtId="0" fontId="69" fillId="33" borderId="0" xfId="35" applyFont="1" applyFill="1"/>
  </cellXfs>
  <cellStyles count="1610">
    <cellStyle name="20% - Accent1" xfId="297" xr:uid="{72966A0A-93F4-43F5-8B24-F8BE9970308E}"/>
    <cellStyle name="20% - Accent2" xfId="298" xr:uid="{2D67388F-1BAF-4E12-9DFB-33562AE96882}"/>
    <cellStyle name="20% - Accent3" xfId="299" xr:uid="{A3CEC802-CE86-4880-8672-A6A4DA1DB914}"/>
    <cellStyle name="20% - Accent4" xfId="300" xr:uid="{D9086401-BC29-449E-9D41-EFC7397B15BC}"/>
    <cellStyle name="20% - Accent5" xfId="301" xr:uid="{077B0486-AEAA-4F15-B748-3870A39DC7DF}"/>
    <cellStyle name="20% - Accent6" xfId="302" xr:uid="{7FE400AB-C95F-4023-90B8-89FCE4B7C446}"/>
    <cellStyle name="20% - Énfasis1" xfId="18" builtinId="30" customBuiltin="1"/>
    <cellStyle name="20% - Énfasis1 2" xfId="41" xr:uid="{0CDA28D4-35EC-418C-B3B4-BCA391196E6A}"/>
    <cellStyle name="20% - Énfasis1 2 2" xfId="42" xr:uid="{E270CA4E-C552-4CE4-9D03-3C7EF98905A2}"/>
    <cellStyle name="20% - Énfasis1 2 2 2" xfId="215" xr:uid="{B960B299-C9C3-458E-A43B-47CA5B79FCFF}"/>
    <cellStyle name="20% - Énfasis1 2 2 3" xfId="978" xr:uid="{092F1CFA-0C7F-4685-8955-281EA5CEBFC3}"/>
    <cellStyle name="20% - Énfasis1 2 3" xfId="252" xr:uid="{D0EB2F90-78E0-4386-B6F8-D040EF0F7FA4}"/>
    <cellStyle name="20% - Énfasis1 2 3 2" xfId="1015" xr:uid="{D544560C-37F8-404D-8FD5-79F4D38FFDB9}"/>
    <cellStyle name="20% - Énfasis1 2 4" xfId="303" xr:uid="{F3BBC42B-CC62-4017-8E2E-57B308928EA2}"/>
    <cellStyle name="20% - Énfasis1 2 5" xfId="898" xr:uid="{F644DDAA-795B-4463-AAA4-2146EC0B81CA}"/>
    <cellStyle name="20% - Énfasis1 2 5 2" xfId="1439" xr:uid="{614C4527-F7F5-49EE-88B8-944BF5A7CE6E}"/>
    <cellStyle name="20% - Énfasis1 2 6" xfId="143" xr:uid="{DAA76856-6E55-4243-B6BA-BEF4470F94F6}"/>
    <cellStyle name="20% - Énfasis1 2 7" xfId="942" xr:uid="{B99D834D-18E7-44C2-AD0F-802F35A3A94C}"/>
    <cellStyle name="20% - Énfasis1 3" xfId="43" xr:uid="{89361055-BF85-46A3-B5D8-B2BEA6D1266F}"/>
    <cellStyle name="20% - Énfasis1 3 2" xfId="228" xr:uid="{ED586E13-7294-4908-A36F-0C38BB9BE4DE}"/>
    <cellStyle name="20% - Énfasis1 3 2 2" xfId="991" xr:uid="{1690471B-48AD-4C69-8AE3-2EC089C4E476}"/>
    <cellStyle name="20% - Énfasis1 3 3" xfId="265" xr:uid="{2EC36DA0-0723-472D-AE58-F295D7DA6C72}"/>
    <cellStyle name="20% - Énfasis1 3 3 2" xfId="1028" xr:uid="{720E5781-1E5C-43D0-92DB-298C30C70F52}"/>
    <cellStyle name="20% - Énfasis1 3 4" xfId="304" xr:uid="{6808C139-6E52-4F43-AD23-E93D96E61CC6}"/>
    <cellStyle name="20% - Énfasis1 3 5" xfId="910" xr:uid="{A5729B46-ABCA-473D-81D3-F1A228B50C95}"/>
    <cellStyle name="20% - Énfasis1 3 5 2" xfId="1451" xr:uid="{7FED4470-BCA2-4D65-AABB-E9C074466556}"/>
    <cellStyle name="20% - Énfasis1 3 6" xfId="179" xr:uid="{484D681B-90FA-435E-8E93-C6FDE12EA464}"/>
    <cellStyle name="20% - Énfasis1 3 7" xfId="955" xr:uid="{73515572-A571-40DC-8AF6-11D75BB0818C}"/>
    <cellStyle name="20% - Énfasis1 4" xfId="305" xr:uid="{4E887BE9-F79C-41E8-ACEF-20985A18CAD3}"/>
    <cellStyle name="20% - Énfasis1 5" xfId="285" xr:uid="{3A5E131D-CAC3-4324-9078-FE5F4839E2B2}"/>
    <cellStyle name="20% - Énfasis1 5 2" xfId="1046" xr:uid="{E8857B98-02B8-4773-A531-442A64C42CCC}"/>
    <cellStyle name="20% - Énfasis1 6" xfId="103" xr:uid="{6E7294EE-AAC7-4CCA-A331-DEB8B2D1A5E1}"/>
    <cellStyle name="20% - Énfasis2" xfId="21" builtinId="34" customBuiltin="1"/>
    <cellStyle name="20% - Énfasis2 2" xfId="44" xr:uid="{A412EE41-25BE-4E72-BA7D-AAB791D8CDEA}"/>
    <cellStyle name="20% - Énfasis2 2 2" xfId="45" xr:uid="{1644468D-3BC0-445B-BE0B-C28319FCD3CD}"/>
    <cellStyle name="20% - Énfasis2 2 2 2" xfId="217" xr:uid="{C1107E66-4FE2-4F75-BC8A-EEE916AEA2BF}"/>
    <cellStyle name="20% - Énfasis2 2 2 3" xfId="980" xr:uid="{C308F881-8291-47F9-ACB3-65ABC9C75B61}"/>
    <cellStyle name="20% - Énfasis2 2 3" xfId="254" xr:uid="{4E2F3A24-4D7E-4052-93F5-4425DA8C10C7}"/>
    <cellStyle name="20% - Énfasis2 2 3 2" xfId="1017" xr:uid="{26D2B21B-BEB0-4AB9-8E52-15290385D3FA}"/>
    <cellStyle name="20% - Énfasis2 2 4" xfId="306" xr:uid="{94871CE8-36C8-4556-BE9E-9EA264A2ED72}"/>
    <cellStyle name="20% - Énfasis2 2 5" xfId="900" xr:uid="{5FE0E166-551E-4A3B-97C9-27A502151EAD}"/>
    <cellStyle name="20% - Énfasis2 2 5 2" xfId="1441" xr:uid="{447767DD-D256-47F3-B75B-16F0C015441A}"/>
    <cellStyle name="20% - Énfasis2 2 6" xfId="147" xr:uid="{0A79864B-B3BF-4E34-BFD1-9512A8A0FC3B}"/>
    <cellStyle name="20% - Énfasis2 2 7" xfId="944" xr:uid="{D8DCB4DA-2539-4DA6-B95A-0B107CE30250}"/>
    <cellStyle name="20% - Énfasis2 3" xfId="46" xr:uid="{0E2AF249-1B28-4C8F-9671-A56892B502CB}"/>
    <cellStyle name="20% - Énfasis2 3 2" xfId="230" xr:uid="{134835C7-DB66-480F-9AB6-41546EB0E497}"/>
    <cellStyle name="20% - Énfasis2 3 2 2" xfId="993" xr:uid="{1BA3F619-2ECE-447B-AD03-54AC856A01BB}"/>
    <cellStyle name="20% - Énfasis2 3 3" xfId="267" xr:uid="{831B95F6-7322-4CA2-9FD7-2BB8E3F61F58}"/>
    <cellStyle name="20% - Énfasis2 3 3 2" xfId="1030" xr:uid="{70978E18-7C07-48A3-A78B-1DEFB542DB30}"/>
    <cellStyle name="20% - Énfasis2 3 4" xfId="307" xr:uid="{44DF451B-496C-491D-9ED1-730A24CF81E5}"/>
    <cellStyle name="20% - Énfasis2 3 5" xfId="912" xr:uid="{F8BE60E5-6A18-405D-8E28-38829724DDD0}"/>
    <cellStyle name="20% - Énfasis2 3 5 2" xfId="1453" xr:uid="{6DC2E796-E131-4438-87E8-F453D1C33ADF}"/>
    <cellStyle name="20% - Énfasis2 3 6" xfId="183" xr:uid="{FB0AA684-C78A-4128-A437-4136945D59F3}"/>
    <cellStyle name="20% - Énfasis2 3 7" xfId="957" xr:uid="{CC8804EE-C831-46C8-8F94-0D4CEC429045}"/>
    <cellStyle name="20% - Énfasis2 4" xfId="308" xr:uid="{283824E9-AA98-497A-9FD2-9E9E77D6C317}"/>
    <cellStyle name="20% - Énfasis2 5" xfId="287" xr:uid="{5333238B-9442-4A52-ACD5-FDD4B9CFA5A3}"/>
    <cellStyle name="20% - Énfasis2 5 2" xfId="1048" xr:uid="{B172BAF9-A8B6-41C4-A637-A096AB29EC86}"/>
    <cellStyle name="20% - Énfasis2 6" xfId="107" xr:uid="{1F3F94A2-ECB4-4709-879E-364C35B73CB8}"/>
    <cellStyle name="20% - Énfasis3" xfId="24" builtinId="38" customBuiltin="1"/>
    <cellStyle name="20% - Énfasis3 2" xfId="47" xr:uid="{623B112E-B42B-4F5E-BF94-37BCA463F581}"/>
    <cellStyle name="20% - Énfasis3 2 2" xfId="48" xr:uid="{F96AFC42-673F-400C-B355-8DA15AA6C3C0}"/>
    <cellStyle name="20% - Énfasis3 2 2 2" xfId="219" xr:uid="{89EC536E-7266-4D0E-A6B7-9EA8D7B5012D}"/>
    <cellStyle name="20% - Énfasis3 2 2 3" xfId="982" xr:uid="{314E4274-0324-4F67-84B6-4F0886352061}"/>
    <cellStyle name="20% - Énfasis3 2 3" xfId="256" xr:uid="{6113D233-DDB9-4C9C-8487-C6AE5D47F2D9}"/>
    <cellStyle name="20% - Énfasis3 2 3 2" xfId="1019" xr:uid="{ABF87E83-C3BF-4AD0-8A78-FB8398B792C0}"/>
    <cellStyle name="20% - Énfasis3 2 4" xfId="309" xr:uid="{1A469848-059F-40BB-AEAC-69C912490BE3}"/>
    <cellStyle name="20% - Énfasis3 2 5" xfId="902" xr:uid="{1F2675D0-09DB-4AED-BDC6-A120420A7DED}"/>
    <cellStyle name="20% - Énfasis3 2 5 2" xfId="1443" xr:uid="{C1F7BEDC-C327-4AE4-A4D4-787F1B60EE9B}"/>
    <cellStyle name="20% - Énfasis3 2 6" xfId="151" xr:uid="{EFC362B9-FC5B-4062-996C-885962F8EE07}"/>
    <cellStyle name="20% - Énfasis3 2 7" xfId="946" xr:uid="{F14E942A-391B-407D-8BF0-34131840A88B}"/>
    <cellStyle name="20% - Énfasis3 3" xfId="49" xr:uid="{44B6578F-EDA5-44E9-B152-DA7FF6C2930D}"/>
    <cellStyle name="20% - Énfasis3 3 2" xfId="232" xr:uid="{4368E8D5-AFD4-4853-B818-66B81CB118F2}"/>
    <cellStyle name="20% - Énfasis3 3 2 2" xfId="995" xr:uid="{124A6B11-C2D6-4985-9B11-384F4840E468}"/>
    <cellStyle name="20% - Énfasis3 3 3" xfId="269" xr:uid="{182FE19A-E5F2-492A-BA70-01CBE02D161A}"/>
    <cellStyle name="20% - Énfasis3 3 3 2" xfId="1032" xr:uid="{77452F92-0284-4E7C-A032-FEA59B5C2287}"/>
    <cellStyle name="20% - Énfasis3 3 4" xfId="310" xr:uid="{4CC18C0F-6F8D-4F6E-AC27-E178D6BCDC1B}"/>
    <cellStyle name="20% - Énfasis3 3 5" xfId="914" xr:uid="{5618EAC7-EBBB-49C2-B391-83219EB3E056}"/>
    <cellStyle name="20% - Énfasis3 3 5 2" xfId="1455" xr:uid="{61699C19-EFB0-4DA5-AAE1-8A2400450F87}"/>
    <cellStyle name="20% - Énfasis3 3 6" xfId="187" xr:uid="{1A9A25C2-58EA-4A73-A2BE-F0D4C2239D3A}"/>
    <cellStyle name="20% - Énfasis3 3 7" xfId="959" xr:uid="{32B3C51B-27ED-4CAD-B5FB-5840238385C4}"/>
    <cellStyle name="20% - Énfasis3 4" xfId="311" xr:uid="{7024C235-3368-448D-82AF-F18182B1381D}"/>
    <cellStyle name="20% - Énfasis3 5" xfId="289" xr:uid="{88F6EEFF-C2EA-4EAA-B936-F7B6B780AFE7}"/>
    <cellStyle name="20% - Énfasis3 5 2" xfId="1050" xr:uid="{8F201897-AB0B-4D0F-BA98-EF9A592BD857}"/>
    <cellStyle name="20% - Énfasis3 6" xfId="111" xr:uid="{1A12C8F5-68F0-41B1-A199-E0E9C72B2045}"/>
    <cellStyle name="20% - Énfasis4" xfId="27" builtinId="42" customBuiltin="1"/>
    <cellStyle name="20% - Énfasis4 2" xfId="50" xr:uid="{8D83AA17-FB30-4775-9C28-9DFCD14150A2}"/>
    <cellStyle name="20% - Énfasis4 2 2" xfId="51" xr:uid="{E4243804-C19E-4225-B1E2-3D0E56E52DB9}"/>
    <cellStyle name="20% - Énfasis4 2 2 2" xfId="221" xr:uid="{A8C34091-85FC-4725-93F3-540A77EA8C84}"/>
    <cellStyle name="20% - Énfasis4 2 2 3" xfId="984" xr:uid="{F9E3006F-CCC7-4FED-8D15-869CC8B3523B}"/>
    <cellStyle name="20% - Énfasis4 2 3" xfId="258" xr:uid="{C06E1CD5-0687-4E2F-9C77-40A0E06599E4}"/>
    <cellStyle name="20% - Énfasis4 2 3 2" xfId="1021" xr:uid="{A17AF136-832A-4A6C-9644-89F22604C8FF}"/>
    <cellStyle name="20% - Énfasis4 2 4" xfId="312" xr:uid="{A1EC6A9E-C27B-4FA5-9A0D-838B94E1031A}"/>
    <cellStyle name="20% - Énfasis4 2 5" xfId="904" xr:uid="{CE1A063E-9F5A-4CA9-B453-5C73D82253FE}"/>
    <cellStyle name="20% - Énfasis4 2 5 2" xfId="1445" xr:uid="{8FED7168-E392-4006-8FD9-929F1174969F}"/>
    <cellStyle name="20% - Énfasis4 2 6" xfId="155" xr:uid="{1436ED89-2CF4-427F-93F4-784391937B07}"/>
    <cellStyle name="20% - Énfasis4 2 7" xfId="948" xr:uid="{5B492F2C-DD8D-410B-AA91-2A901C0F913D}"/>
    <cellStyle name="20% - Énfasis4 3" xfId="52" xr:uid="{12684155-540C-4FBA-8C23-6B61AFCF6D8F}"/>
    <cellStyle name="20% - Énfasis4 3 2" xfId="234" xr:uid="{8C5B0A00-F1A4-4F40-AD1E-894EA623D81A}"/>
    <cellStyle name="20% - Énfasis4 3 2 2" xfId="997" xr:uid="{E3B5E23F-D426-4695-85F9-C864B5259F26}"/>
    <cellStyle name="20% - Énfasis4 3 3" xfId="271" xr:uid="{F2099AFB-F2BA-42A8-9781-9D865D339D66}"/>
    <cellStyle name="20% - Énfasis4 3 3 2" xfId="1034" xr:uid="{808D2233-3DE1-46FE-9882-6BBD4A8AA2AF}"/>
    <cellStyle name="20% - Énfasis4 3 4" xfId="313" xr:uid="{11F065FA-E6D8-4784-8621-5FD3BE036F2C}"/>
    <cellStyle name="20% - Énfasis4 3 5" xfId="916" xr:uid="{6DB899B2-7534-4467-B9A1-57DA2B01FB16}"/>
    <cellStyle name="20% - Énfasis4 3 5 2" xfId="1457" xr:uid="{39C88D25-8799-4DB4-B90F-D9F1C210359F}"/>
    <cellStyle name="20% - Énfasis4 3 6" xfId="191" xr:uid="{596E61D5-6E75-4916-9473-B81F511B8D5C}"/>
    <cellStyle name="20% - Énfasis4 3 7" xfId="961" xr:uid="{1F92CF91-F500-44AA-AE8E-EDAD4CB66039}"/>
    <cellStyle name="20% - Énfasis4 4" xfId="314" xr:uid="{43F9D46F-A71B-4280-85AA-95D09ADEF91C}"/>
    <cellStyle name="20% - Énfasis4 5" xfId="291" xr:uid="{D5BC86AB-3C52-4686-809C-BF9FECA1A612}"/>
    <cellStyle name="20% - Énfasis4 5 2" xfId="1052" xr:uid="{9EA7B02B-C2FC-470A-8DCE-17780F1829B0}"/>
    <cellStyle name="20% - Énfasis4 6" xfId="115" xr:uid="{1E8921AE-566E-4140-99F1-2055B7175F30}"/>
    <cellStyle name="20% - Énfasis5" xfId="30" builtinId="46" customBuiltin="1"/>
    <cellStyle name="20% - Énfasis5 2" xfId="53" xr:uid="{E7FC50A8-52F5-40B3-96FC-21AD882AEDD9}"/>
    <cellStyle name="20% - Énfasis5 2 2" xfId="54" xr:uid="{A67130BC-6631-4B69-A036-1D1638530BC1}"/>
    <cellStyle name="20% - Énfasis5 2 2 2" xfId="223" xr:uid="{01D9862B-E34C-45F5-B0C4-8EE68311DD89}"/>
    <cellStyle name="20% - Énfasis5 2 2 3" xfId="986" xr:uid="{1D788355-191D-46DF-9C1A-8AF90BA95F4C}"/>
    <cellStyle name="20% - Énfasis5 2 3" xfId="260" xr:uid="{695AEB8E-F165-4A34-A177-A82D54A9F43F}"/>
    <cellStyle name="20% - Énfasis5 2 3 2" xfId="1023" xr:uid="{F2F653BC-05B3-4F1C-AA19-E92F8BCF9DEF}"/>
    <cellStyle name="20% - Énfasis5 2 4" xfId="315" xr:uid="{75FB282E-C068-4E1A-9C33-5BE8A4966EF5}"/>
    <cellStyle name="20% - Énfasis5 2 5" xfId="906" xr:uid="{9352B862-B047-4908-9CAE-EF6AB794743F}"/>
    <cellStyle name="20% - Énfasis5 2 5 2" xfId="1447" xr:uid="{26B080A7-1240-4F53-86D7-E55EED6FF5AE}"/>
    <cellStyle name="20% - Énfasis5 2 6" xfId="159" xr:uid="{3F432B51-1B43-433D-A26A-C09739C416A9}"/>
    <cellStyle name="20% - Énfasis5 2 7" xfId="950" xr:uid="{2BBE3F14-A9CA-4F19-BB0E-C65E17E233C5}"/>
    <cellStyle name="20% - Énfasis5 3" xfId="55" xr:uid="{560554FF-5740-4300-8417-5EE294DBE2DE}"/>
    <cellStyle name="20% - Énfasis5 3 2" xfId="236" xr:uid="{BA78D427-2F6C-4658-9B54-6B287F191084}"/>
    <cellStyle name="20% - Énfasis5 3 2 2" xfId="999" xr:uid="{BFD18ADD-48E8-41F0-A671-30235D5A1380}"/>
    <cellStyle name="20% - Énfasis5 3 3" xfId="273" xr:uid="{28D720B5-2DCC-4999-A330-2C5AF914DE11}"/>
    <cellStyle name="20% - Énfasis5 3 3 2" xfId="1036" xr:uid="{5826D612-D448-4F24-A242-0E258C71BF84}"/>
    <cellStyle name="20% - Énfasis5 3 4" xfId="316" xr:uid="{28439974-6B6B-4BD4-BE2F-ACEEA3D54A68}"/>
    <cellStyle name="20% - Énfasis5 3 5" xfId="918" xr:uid="{44EA9BC4-B581-4861-8C42-E6869DC97204}"/>
    <cellStyle name="20% - Énfasis5 3 5 2" xfId="1459" xr:uid="{8580CBC4-8CB2-4A4C-9C19-5D0686690FFF}"/>
    <cellStyle name="20% - Énfasis5 3 6" xfId="195" xr:uid="{719B960F-093A-4A66-BF46-EBFD4D16B478}"/>
    <cellStyle name="20% - Énfasis5 3 7" xfId="963" xr:uid="{CF87C7D1-53B9-4BA9-B645-0E8F1FCB9D9C}"/>
    <cellStyle name="20% - Énfasis5 4" xfId="317" xr:uid="{026F78AA-933E-462D-ABC0-16BD58553519}"/>
    <cellStyle name="20% - Énfasis5 5" xfId="293" xr:uid="{8A0A824F-D8D7-486E-9675-381B83EF28B8}"/>
    <cellStyle name="20% - Énfasis5 5 2" xfId="1054" xr:uid="{6733BCD3-EA58-4F97-A134-789D369373C3}"/>
    <cellStyle name="20% - Énfasis5 6" xfId="119" xr:uid="{55CA57F1-D47D-4C9C-93E3-21416B488BE7}"/>
    <cellStyle name="20% - Énfasis6" xfId="33" builtinId="50" customBuiltin="1"/>
    <cellStyle name="20% - Énfasis6 2" xfId="56" xr:uid="{E8E16328-A6A2-483F-8181-28042805DD4B}"/>
    <cellStyle name="20% - Énfasis6 2 2" xfId="57" xr:uid="{A6EE8E5D-01E2-429C-9420-FF6A03AFBE8D}"/>
    <cellStyle name="20% - Énfasis6 2 2 2" xfId="225" xr:uid="{42E7CD24-C2D2-4753-9A1A-EFB6A52D79E1}"/>
    <cellStyle name="20% - Énfasis6 2 2 3" xfId="988" xr:uid="{9093FF15-3F2F-4101-890A-9868B876F019}"/>
    <cellStyle name="20% - Énfasis6 2 3" xfId="262" xr:uid="{EFBAE124-B516-4CEE-88B7-69D4471636DF}"/>
    <cellStyle name="20% - Énfasis6 2 3 2" xfId="1025" xr:uid="{2370D3D6-AB1E-4786-BCD3-AD2B5147759A}"/>
    <cellStyle name="20% - Énfasis6 2 4" xfId="318" xr:uid="{2F6104E7-BC28-49CE-9B74-B0C9FDC48AA8}"/>
    <cellStyle name="20% - Énfasis6 2 5" xfId="908" xr:uid="{AF810B09-3D42-4C54-8685-F6856E7643F2}"/>
    <cellStyle name="20% - Énfasis6 2 5 2" xfId="1449" xr:uid="{C0E872B3-63D1-4D36-9150-91944C6F18DA}"/>
    <cellStyle name="20% - Énfasis6 2 6" xfId="163" xr:uid="{2D8ABCBE-6C21-4D57-B29E-891344F2C8F4}"/>
    <cellStyle name="20% - Énfasis6 2 7" xfId="952" xr:uid="{B61C6809-7ED5-4B46-B492-5CA98B537153}"/>
    <cellStyle name="20% - Énfasis6 3" xfId="58" xr:uid="{5A90FC31-0371-44C7-9876-B3341C6F6B5D}"/>
    <cellStyle name="20% - Énfasis6 3 2" xfId="238" xr:uid="{8DC06453-4D0E-4707-A91A-EEF08D0C75F0}"/>
    <cellStyle name="20% - Énfasis6 3 2 2" xfId="1001" xr:uid="{2A176363-850D-459D-A665-435DAF8E11DF}"/>
    <cellStyle name="20% - Énfasis6 3 3" xfId="275" xr:uid="{1BB6C502-50A3-4965-84C7-DAA8E4719F24}"/>
    <cellStyle name="20% - Énfasis6 3 3 2" xfId="1038" xr:uid="{B5E573F2-1288-48CB-845C-BCD45AA928C0}"/>
    <cellStyle name="20% - Énfasis6 3 4" xfId="319" xr:uid="{CA5CB4CA-068C-4B76-A5A2-80F299E106C7}"/>
    <cellStyle name="20% - Énfasis6 3 5" xfId="920" xr:uid="{9D0CE7A5-88B2-4090-87A8-309FE1241269}"/>
    <cellStyle name="20% - Énfasis6 3 5 2" xfId="1461" xr:uid="{CA91340D-6F51-49EB-B933-3632CDE3339E}"/>
    <cellStyle name="20% - Énfasis6 3 6" xfId="199" xr:uid="{54E39D17-6181-4B25-AFE8-8942A922DB6C}"/>
    <cellStyle name="20% - Énfasis6 3 7" xfId="965" xr:uid="{975D648F-5CAE-40C7-8133-F6D70A2F9B34}"/>
    <cellStyle name="20% - Énfasis6 4" xfId="320" xr:uid="{0CED5D56-25D5-4F06-B901-FF2F37977B91}"/>
    <cellStyle name="20% - Énfasis6 5" xfId="295" xr:uid="{31642134-D9CE-4E0A-A183-8851DEDC6357}"/>
    <cellStyle name="20% - Énfasis6 5 2" xfId="1056" xr:uid="{ADF24813-9F92-43A3-AFBE-A491C7AB689F}"/>
    <cellStyle name="20% - Énfasis6 6" xfId="123" xr:uid="{931421F4-FB04-4777-9400-FFAC96541CF3}"/>
    <cellStyle name="40% - Accent1" xfId="321" xr:uid="{10AD2767-84D8-4E65-8C46-4DF09E95F1A9}"/>
    <cellStyle name="40% - Accent2" xfId="322" xr:uid="{B21EAA1B-E769-4C54-86DD-0B856E89EEC0}"/>
    <cellStyle name="40% - Accent3" xfId="323" xr:uid="{3B7E6968-B9F6-4C2C-BB99-36C46AB11B84}"/>
    <cellStyle name="40% - Accent4" xfId="324" xr:uid="{AF1FB807-A661-46F9-96FD-CACF1CBCA8B3}"/>
    <cellStyle name="40% - Accent5" xfId="325" xr:uid="{69871BC0-21B8-42D7-B328-84FEFDDE6739}"/>
    <cellStyle name="40% - Accent6" xfId="326" xr:uid="{9A320BCD-83CD-46D6-B1FF-58256ECD9C28}"/>
    <cellStyle name="40% - Énfasis1" xfId="19" builtinId="31" customBuiltin="1"/>
    <cellStyle name="40% - Énfasis1 2" xfId="59" xr:uid="{B42C1571-B441-4A17-8DED-DD2FC0287A2D}"/>
    <cellStyle name="40% - Énfasis1 2 2" xfId="60" xr:uid="{4443FE32-7F23-4A41-A95C-86A5AAA0F91C}"/>
    <cellStyle name="40% - Énfasis1 2 2 2" xfId="216" xr:uid="{214B7B8C-E2AF-426C-AA70-E702C5E74228}"/>
    <cellStyle name="40% - Énfasis1 2 2 3" xfId="979" xr:uid="{F714A6B2-F152-41BC-82A3-62EEAD7673FD}"/>
    <cellStyle name="40% - Énfasis1 2 3" xfId="253" xr:uid="{B88B5557-656A-4690-8750-2A87C4FE6F34}"/>
    <cellStyle name="40% - Énfasis1 2 3 2" xfId="1016" xr:uid="{45E00BD2-C456-422B-BA97-36BBD046EB26}"/>
    <cellStyle name="40% - Énfasis1 2 4" xfId="327" xr:uid="{B24CD9DB-A929-4417-B906-4BBCF1FB2BF1}"/>
    <cellStyle name="40% - Énfasis1 2 5" xfId="899" xr:uid="{E0419134-815A-4DDE-B209-69B612B9D7BD}"/>
    <cellStyle name="40% - Énfasis1 2 5 2" xfId="1440" xr:uid="{9B403F03-C715-4321-8FEE-5B22CAEB78C1}"/>
    <cellStyle name="40% - Énfasis1 2 6" xfId="144" xr:uid="{EA75715A-6F30-4FBE-ABC5-CB6877795EA5}"/>
    <cellStyle name="40% - Énfasis1 2 7" xfId="943" xr:uid="{B1D5F35B-74B9-4A8B-8506-E6834B4A1048}"/>
    <cellStyle name="40% - Énfasis1 3" xfId="61" xr:uid="{94BBE530-199E-4668-B860-7B624295021A}"/>
    <cellStyle name="40% - Énfasis1 3 2" xfId="229" xr:uid="{A4E8B783-CCBE-48C1-A58A-7F8E77B3E87C}"/>
    <cellStyle name="40% - Énfasis1 3 2 2" xfId="992" xr:uid="{ADF33716-2667-41AF-B70E-3C8EDB999EFA}"/>
    <cellStyle name="40% - Énfasis1 3 3" xfId="266" xr:uid="{4E596A53-3296-4A21-B6D5-2F350CAEA6E5}"/>
    <cellStyle name="40% - Énfasis1 3 3 2" xfId="1029" xr:uid="{50AD62DC-9BC9-4289-906E-775AF6A5047E}"/>
    <cellStyle name="40% - Énfasis1 3 4" xfId="328" xr:uid="{FA5179EB-E668-4CDC-B529-9D84A7FECE03}"/>
    <cellStyle name="40% - Énfasis1 3 5" xfId="911" xr:uid="{AAB7BC49-308A-447A-A39B-3326CD36E9A2}"/>
    <cellStyle name="40% - Énfasis1 3 5 2" xfId="1452" xr:uid="{302E4899-80CA-490B-B7C4-2A17E6739C15}"/>
    <cellStyle name="40% - Énfasis1 3 6" xfId="180" xr:uid="{1700C4CA-DD2F-41A7-BE51-8B8BD60BA65B}"/>
    <cellStyle name="40% - Énfasis1 3 7" xfId="956" xr:uid="{918F2A34-D180-46F0-9054-6B5367D2C969}"/>
    <cellStyle name="40% - Énfasis1 4" xfId="329" xr:uid="{C1155351-8E25-45CD-8453-5A54F4CA2E7D}"/>
    <cellStyle name="40% - Énfasis1 5" xfId="286" xr:uid="{29FCF7F9-E75F-4164-91BE-9B826BE03DE6}"/>
    <cellStyle name="40% - Énfasis1 5 2" xfId="1047" xr:uid="{34594A9F-7410-4999-9C20-D3D24359737B}"/>
    <cellStyle name="40% - Énfasis1 6" xfId="104" xr:uid="{334A8D18-CF17-4A92-92AF-2EE707A747F1}"/>
    <cellStyle name="40% - Énfasis2" xfId="22" builtinId="35" customBuiltin="1"/>
    <cellStyle name="40% - Énfasis2 2" xfId="62" xr:uid="{09D257AF-3818-4985-8770-C864CED806E6}"/>
    <cellStyle name="40% - Énfasis2 2 2" xfId="63" xr:uid="{C4370CF6-AF55-4D32-B7D9-2BCE64C7D27D}"/>
    <cellStyle name="40% - Énfasis2 2 2 2" xfId="218" xr:uid="{52CCDBD9-31B4-4CBE-AE00-22C740EDE5C3}"/>
    <cellStyle name="40% - Énfasis2 2 2 3" xfId="981" xr:uid="{3908CAE2-46A6-4CF2-AA11-A15A3C88C0DE}"/>
    <cellStyle name="40% - Énfasis2 2 3" xfId="255" xr:uid="{E6C03DDC-3B9D-40EA-9C10-073A4DD9CFED}"/>
    <cellStyle name="40% - Énfasis2 2 3 2" xfId="1018" xr:uid="{E15F34F9-59B4-49AC-B87E-42DA3EDE2DAD}"/>
    <cellStyle name="40% - Énfasis2 2 4" xfId="330" xr:uid="{4292874A-2C1A-488E-8553-C5235BDD5DE7}"/>
    <cellStyle name="40% - Énfasis2 2 5" xfId="901" xr:uid="{C8EDDF37-EA54-4734-BBEE-E369777C9F8B}"/>
    <cellStyle name="40% - Énfasis2 2 5 2" xfId="1442" xr:uid="{82CEDD62-38ED-45DE-A0D1-2668A8758712}"/>
    <cellStyle name="40% - Énfasis2 2 6" xfId="148" xr:uid="{F645E7F9-ED2F-461C-A5AF-E845E017AE01}"/>
    <cellStyle name="40% - Énfasis2 2 7" xfId="945" xr:uid="{048CB675-5D32-4AE9-B294-E5E83B14580C}"/>
    <cellStyle name="40% - Énfasis2 3" xfId="64" xr:uid="{8C815ECC-35CC-4160-84AE-38A4919EB16F}"/>
    <cellStyle name="40% - Énfasis2 3 2" xfId="231" xr:uid="{21CFB0E2-BE23-46FC-A8EF-850741B49543}"/>
    <cellStyle name="40% - Énfasis2 3 2 2" xfId="994" xr:uid="{F4A8F487-5B5A-4BCD-9FC6-B3D102C52881}"/>
    <cellStyle name="40% - Énfasis2 3 3" xfId="268" xr:uid="{BE52E2F5-774C-42C9-84FA-B221CA7F10A6}"/>
    <cellStyle name="40% - Énfasis2 3 3 2" xfId="1031" xr:uid="{C22C8C46-5E61-4756-AF4A-69EBFCA8031F}"/>
    <cellStyle name="40% - Énfasis2 3 4" xfId="331" xr:uid="{151CBF51-D13F-43EE-B1BF-38561383522B}"/>
    <cellStyle name="40% - Énfasis2 3 5" xfId="913" xr:uid="{B38B2BAD-6507-4B3F-BA3F-3D36942F13C0}"/>
    <cellStyle name="40% - Énfasis2 3 5 2" xfId="1454" xr:uid="{5E70E198-F9B1-416C-B777-8FEBA2D1BD96}"/>
    <cellStyle name="40% - Énfasis2 3 6" xfId="184" xr:uid="{5A3910B5-DC55-4972-A150-506DCF80A261}"/>
    <cellStyle name="40% - Énfasis2 3 7" xfId="958" xr:uid="{C146A171-80BD-4F80-8834-4F683356F33E}"/>
    <cellStyle name="40% - Énfasis2 4" xfId="332" xr:uid="{4B947806-79CE-4092-9874-E4ECCF776332}"/>
    <cellStyle name="40% - Énfasis2 5" xfId="288" xr:uid="{9B4E0675-BD1F-446B-ACD6-16A83CF167CB}"/>
    <cellStyle name="40% - Énfasis2 5 2" xfId="1049" xr:uid="{28F9986B-F0A2-4755-BF9A-77168CAE37A9}"/>
    <cellStyle name="40% - Énfasis2 6" xfId="108" xr:uid="{3FE3E6D7-9BAC-47F9-A5FF-E27E5FDFD1F9}"/>
    <cellStyle name="40% - Énfasis3" xfId="25" builtinId="39" customBuiltin="1"/>
    <cellStyle name="40% - Énfasis3 2" xfId="65" xr:uid="{9DCDEF39-2C92-491F-B2B9-C739F793C2F0}"/>
    <cellStyle name="40% - Énfasis3 2 2" xfId="66" xr:uid="{8E596EF1-C92A-4C0A-9408-1E383A097CB1}"/>
    <cellStyle name="40% - Énfasis3 2 2 2" xfId="220" xr:uid="{A5340819-1005-44D2-9C1C-2C3332E30568}"/>
    <cellStyle name="40% - Énfasis3 2 2 3" xfId="983" xr:uid="{323C97C6-42D5-4E9A-9189-CCF78C48BF61}"/>
    <cellStyle name="40% - Énfasis3 2 3" xfId="257" xr:uid="{0D509E70-9B84-4BE8-8F0C-E5F48A820424}"/>
    <cellStyle name="40% - Énfasis3 2 3 2" xfId="1020" xr:uid="{C1794188-26B8-4119-985F-FB43419C6E79}"/>
    <cellStyle name="40% - Énfasis3 2 4" xfId="333" xr:uid="{ABD8C3CB-B9B5-49DA-901A-1A9BDCA8DE41}"/>
    <cellStyle name="40% - Énfasis3 2 5" xfId="903" xr:uid="{EC73E9C4-8398-4617-B3C3-F8A16B92504D}"/>
    <cellStyle name="40% - Énfasis3 2 5 2" xfId="1444" xr:uid="{94AA4CE7-DEB8-4EA1-8E6B-6D53A799F29A}"/>
    <cellStyle name="40% - Énfasis3 2 6" xfId="152" xr:uid="{59AFB71F-3F6B-419F-9DB5-8D68A6E6A7AD}"/>
    <cellStyle name="40% - Énfasis3 2 7" xfId="947" xr:uid="{5C3A57F9-13BF-49B3-BDC5-80CAE2CBF0D8}"/>
    <cellStyle name="40% - Énfasis3 3" xfId="67" xr:uid="{0129DED7-1659-4B43-8AD5-AB4F343B978D}"/>
    <cellStyle name="40% - Énfasis3 3 2" xfId="233" xr:uid="{F8D5680A-5692-4EEA-915D-0A63FA2A3DCF}"/>
    <cellStyle name="40% - Énfasis3 3 2 2" xfId="996" xr:uid="{9056E8B0-B517-4FA5-9636-1CBACCC68CE3}"/>
    <cellStyle name="40% - Énfasis3 3 3" xfId="270" xr:uid="{024E87A6-19DC-4C4F-8219-0F5BA1B498E5}"/>
    <cellStyle name="40% - Énfasis3 3 3 2" xfId="1033" xr:uid="{7D440F2F-FC72-4D8D-95CB-B1FB35CA7A39}"/>
    <cellStyle name="40% - Énfasis3 3 4" xfId="334" xr:uid="{575CDBF9-7967-443D-9B15-EBD3C8AC7675}"/>
    <cellStyle name="40% - Énfasis3 3 5" xfId="915" xr:uid="{073E799F-4C19-48FE-8C9A-0993CC8453CB}"/>
    <cellStyle name="40% - Énfasis3 3 5 2" xfId="1456" xr:uid="{BEBACF9C-BEA3-495B-8214-A363A12B4C4F}"/>
    <cellStyle name="40% - Énfasis3 3 6" xfId="188" xr:uid="{97017E22-18CF-4D67-8D6F-835448092A7B}"/>
    <cellStyle name="40% - Énfasis3 3 7" xfId="960" xr:uid="{1226FFB0-FFD0-4C11-AF9D-B8D2A269E4B7}"/>
    <cellStyle name="40% - Énfasis3 4" xfId="335" xr:uid="{0C5EF54E-1B3C-49C5-8A37-E46D25437642}"/>
    <cellStyle name="40% - Énfasis3 5" xfId="290" xr:uid="{97942C08-EAF2-446C-8C4B-55B1876D89C7}"/>
    <cellStyle name="40% - Énfasis3 5 2" xfId="1051" xr:uid="{F45511C2-8F5C-4469-AD17-6FD1E3769A73}"/>
    <cellStyle name="40% - Énfasis3 6" xfId="112" xr:uid="{1BE8FE7A-3038-4C06-B43F-07DB55E5C83C}"/>
    <cellStyle name="40% - Énfasis4" xfId="28" builtinId="43" customBuiltin="1"/>
    <cellStyle name="40% - Énfasis4 2" xfId="68" xr:uid="{CB6CAD5B-2A6F-490A-8B78-50A9CAEBF309}"/>
    <cellStyle name="40% - Énfasis4 2 2" xfId="69" xr:uid="{54E0BC42-D0FD-4536-83AF-24EDA7930DDF}"/>
    <cellStyle name="40% - Énfasis4 2 2 2" xfId="222" xr:uid="{17C54312-498F-4610-B2C8-64ED33E20B61}"/>
    <cellStyle name="40% - Énfasis4 2 2 3" xfId="985" xr:uid="{159FAB4E-E9EA-4D1E-88B0-DD67C0108175}"/>
    <cellStyle name="40% - Énfasis4 2 3" xfId="259" xr:uid="{BB096670-BFB4-4D56-BA4D-0333E0CFE223}"/>
    <cellStyle name="40% - Énfasis4 2 3 2" xfId="1022" xr:uid="{D108C399-8260-4583-986A-40E096FEB9DE}"/>
    <cellStyle name="40% - Énfasis4 2 4" xfId="336" xr:uid="{2ECF2933-FDDC-4787-A6E5-5CFC0F6E0685}"/>
    <cellStyle name="40% - Énfasis4 2 5" xfId="905" xr:uid="{92BE2FB7-D7A8-484D-8D4F-4F8C763BC2A3}"/>
    <cellStyle name="40% - Énfasis4 2 5 2" xfId="1446" xr:uid="{7BEF12E7-4B5E-4D6E-98E7-137E2BD8CD52}"/>
    <cellStyle name="40% - Énfasis4 2 6" xfId="156" xr:uid="{64EF9DE8-CAE3-4141-AF19-F94DE9F0E59B}"/>
    <cellStyle name="40% - Énfasis4 2 7" xfId="949" xr:uid="{3281A835-9343-4B11-A88D-CF01B1F1C138}"/>
    <cellStyle name="40% - Énfasis4 3" xfId="70" xr:uid="{C2EB35B5-4CCA-444A-A75D-B77165C6426F}"/>
    <cellStyle name="40% - Énfasis4 3 2" xfId="235" xr:uid="{E4219575-9750-40C8-9A11-829D6B78AFCE}"/>
    <cellStyle name="40% - Énfasis4 3 2 2" xfId="998" xr:uid="{310697E7-5F48-4FE8-8E4B-07BD3AAEF889}"/>
    <cellStyle name="40% - Énfasis4 3 3" xfId="272" xr:uid="{4D4A8D4F-9A71-41C2-91CC-AC68587248BE}"/>
    <cellStyle name="40% - Énfasis4 3 3 2" xfId="1035" xr:uid="{0E5E55F5-B6EF-4EE4-9F29-46236770D83C}"/>
    <cellStyle name="40% - Énfasis4 3 4" xfId="337" xr:uid="{3C3931C8-B0E6-4EF2-ABA5-DF10DDAD96E7}"/>
    <cellStyle name="40% - Énfasis4 3 5" xfId="917" xr:uid="{95857C96-652A-432D-8977-CD5DB27183AF}"/>
    <cellStyle name="40% - Énfasis4 3 5 2" xfId="1458" xr:uid="{1C86A9C6-22DE-4590-B9B9-BB7FB0EE9578}"/>
    <cellStyle name="40% - Énfasis4 3 6" xfId="192" xr:uid="{B185E98D-37A7-43DE-835E-481898B9E7A2}"/>
    <cellStyle name="40% - Énfasis4 3 7" xfId="962" xr:uid="{B84E97A6-E2B8-4910-B679-18D633978365}"/>
    <cellStyle name="40% - Énfasis4 4" xfId="338" xr:uid="{434608D2-BC8A-4F70-9ECD-C8887DD22578}"/>
    <cellStyle name="40% - Énfasis4 5" xfId="292" xr:uid="{64015D0F-4521-4B88-B1EB-5F1ED0D767A2}"/>
    <cellStyle name="40% - Énfasis4 5 2" xfId="1053" xr:uid="{C0389749-C7EB-4A6E-8247-EAC6EE2259D3}"/>
    <cellStyle name="40% - Énfasis4 6" xfId="116" xr:uid="{180089A3-3FEB-437B-BA05-470ABB0B077D}"/>
    <cellStyle name="40% - Énfasis5" xfId="31" builtinId="47" customBuiltin="1"/>
    <cellStyle name="40% - Énfasis5 2" xfId="71" xr:uid="{3F44B79E-9A07-4C8D-9D3C-9944BF5B0EDF}"/>
    <cellStyle name="40% - Énfasis5 2 2" xfId="72" xr:uid="{A87FC898-76B4-4482-B236-B957CDEADA32}"/>
    <cellStyle name="40% - Énfasis5 2 2 2" xfId="224" xr:uid="{8E9F357A-EAA5-4E43-AE32-1ED658156771}"/>
    <cellStyle name="40% - Énfasis5 2 2 3" xfId="987" xr:uid="{D3A99353-FBD8-4DC0-A55E-005541ADDEB1}"/>
    <cellStyle name="40% - Énfasis5 2 3" xfId="261" xr:uid="{5716FD1A-C93B-4575-8403-8D4237751130}"/>
    <cellStyle name="40% - Énfasis5 2 3 2" xfId="1024" xr:uid="{A44E72AC-F525-4C6D-AF16-8DF7C0EF5871}"/>
    <cellStyle name="40% - Énfasis5 2 4" xfId="339" xr:uid="{72718AA5-F16B-496D-AE15-AE81A28EFF82}"/>
    <cellStyle name="40% - Énfasis5 2 5" xfId="907" xr:uid="{619F50EF-DB1D-425A-A809-61E47733724E}"/>
    <cellStyle name="40% - Énfasis5 2 5 2" xfId="1448" xr:uid="{05D0522C-B6E0-4D3B-AE76-15B1A46B6DF0}"/>
    <cellStyle name="40% - Énfasis5 2 6" xfId="160" xr:uid="{0CD5C84C-91E0-4EEE-B784-814F4C9FAF8B}"/>
    <cellStyle name="40% - Énfasis5 2 7" xfId="951" xr:uid="{7116BEF9-01D5-4D15-A736-E32A70829D70}"/>
    <cellStyle name="40% - Énfasis5 3" xfId="73" xr:uid="{4D42E4C7-5D8B-4E46-8C2A-87DD4944FA2D}"/>
    <cellStyle name="40% - Énfasis5 3 2" xfId="237" xr:uid="{CB0D3B04-285F-4264-96F7-F10802A2EFB3}"/>
    <cellStyle name="40% - Énfasis5 3 2 2" xfId="1000" xr:uid="{45AEC7B3-7324-4160-A562-6AEDC33AD030}"/>
    <cellStyle name="40% - Énfasis5 3 3" xfId="274" xr:uid="{7472C2AB-FF10-48D5-A577-D3D9C807E8F7}"/>
    <cellStyle name="40% - Énfasis5 3 3 2" xfId="1037" xr:uid="{B02ABC6F-2300-43C2-95B5-58DC4E259065}"/>
    <cellStyle name="40% - Énfasis5 3 4" xfId="340" xr:uid="{2DC263B6-F2D3-459A-B558-CF07C9D1F381}"/>
    <cellStyle name="40% - Énfasis5 3 5" xfId="919" xr:uid="{4E7D829D-FAB4-44EF-911E-1BA4A1307E9C}"/>
    <cellStyle name="40% - Énfasis5 3 5 2" xfId="1460" xr:uid="{A8B23637-2E5F-4EA3-BD0E-A22E9CCAE01D}"/>
    <cellStyle name="40% - Énfasis5 3 6" xfId="196" xr:uid="{E90FF9BE-E2BD-4AE4-8138-081F2229087E}"/>
    <cellStyle name="40% - Énfasis5 3 7" xfId="964" xr:uid="{CAFF942D-BC70-4246-9C5C-BD41C38EB6A4}"/>
    <cellStyle name="40% - Énfasis5 4" xfId="341" xr:uid="{A5DC7ABA-4D6A-4117-B466-11135BF11EE7}"/>
    <cellStyle name="40% - Énfasis5 5" xfId="294" xr:uid="{DF5171BC-8E39-459D-A217-2B76F6E29F02}"/>
    <cellStyle name="40% - Énfasis5 5 2" xfId="1055" xr:uid="{40483065-F3CA-4E37-8D0B-79466F43915B}"/>
    <cellStyle name="40% - Énfasis5 6" xfId="120" xr:uid="{0DBC0B27-FCA3-4D4F-A4E7-881A92D3CEEC}"/>
    <cellStyle name="40% - Énfasis6" xfId="34" builtinId="51" customBuiltin="1"/>
    <cellStyle name="40% - Énfasis6 2" xfId="74" xr:uid="{94471548-B045-4A67-BDDD-6D8E631533A4}"/>
    <cellStyle name="40% - Énfasis6 2 2" xfId="75" xr:uid="{5D727EC2-13C8-4959-90BC-3E2CF2F93254}"/>
    <cellStyle name="40% - Énfasis6 2 2 2" xfId="226" xr:uid="{98B86007-A183-4002-8383-82ECBFE3CE96}"/>
    <cellStyle name="40% - Énfasis6 2 2 3" xfId="989" xr:uid="{5B1FF4BE-3695-4050-A9D5-205B55272C92}"/>
    <cellStyle name="40% - Énfasis6 2 3" xfId="263" xr:uid="{FAD6E4D9-EAC9-4B75-9FDA-BA0E7A0D7E81}"/>
    <cellStyle name="40% - Énfasis6 2 3 2" xfId="1026" xr:uid="{09DFD29D-9405-4183-9AB4-517B8EC1A133}"/>
    <cellStyle name="40% - Énfasis6 2 4" xfId="342" xr:uid="{768773EA-7A3F-42EC-BAF6-B62FC455E0E1}"/>
    <cellStyle name="40% - Énfasis6 2 5" xfId="909" xr:uid="{43C789F9-044E-4D84-B7CA-641BB49C3099}"/>
    <cellStyle name="40% - Énfasis6 2 5 2" xfId="1450" xr:uid="{4EC75FEC-3507-4704-BB3B-7C1724F90E44}"/>
    <cellStyle name="40% - Énfasis6 2 6" xfId="164" xr:uid="{B9AD3436-123D-4707-BB99-A603D33EC1B7}"/>
    <cellStyle name="40% - Énfasis6 2 7" xfId="953" xr:uid="{01800CB6-6CB6-4A0D-8CAF-87780B9AD60F}"/>
    <cellStyle name="40% - Énfasis6 3" xfId="76" xr:uid="{5681A617-62A3-4BF0-B25D-6601758D6A40}"/>
    <cellStyle name="40% - Énfasis6 3 2" xfId="239" xr:uid="{FD9F3506-1D38-43D6-A642-21893C6DFF61}"/>
    <cellStyle name="40% - Énfasis6 3 2 2" xfId="1002" xr:uid="{41F350D6-B373-4533-98C7-0BB80DF7BE90}"/>
    <cellStyle name="40% - Énfasis6 3 3" xfId="276" xr:uid="{D971C436-6E14-4CDE-9FF5-FA83670575EA}"/>
    <cellStyle name="40% - Énfasis6 3 3 2" xfId="1039" xr:uid="{45FC4DC3-49A8-461D-8FA2-8093C95B4228}"/>
    <cellStyle name="40% - Énfasis6 3 4" xfId="343" xr:uid="{C23B9360-9CD2-4317-B390-6904E089C686}"/>
    <cellStyle name="40% - Énfasis6 3 5" xfId="921" xr:uid="{9B2E701E-7342-4EB5-9045-EB91FAE0567C}"/>
    <cellStyle name="40% - Énfasis6 3 5 2" xfId="1462" xr:uid="{9BC5C48C-200A-4441-8039-37B3696373DA}"/>
    <cellStyle name="40% - Énfasis6 3 6" xfId="200" xr:uid="{EBF2BF88-F444-4DBE-A20F-8E3F509146B1}"/>
    <cellStyle name="40% - Énfasis6 3 7" xfId="966" xr:uid="{B5DABA67-5F3B-4438-B94E-DAD52FDFE134}"/>
    <cellStyle name="40% - Énfasis6 4" xfId="344" xr:uid="{04D8645A-B320-499A-95BC-378E00CBD3FE}"/>
    <cellStyle name="40% - Énfasis6 5" xfId="296" xr:uid="{16CD0723-4054-4005-8BB7-4436175E3739}"/>
    <cellStyle name="40% - Énfasis6 5 2" xfId="1057" xr:uid="{A1143541-8375-4C72-A89B-8B54A56A1A4B}"/>
    <cellStyle name="40% - Énfasis6 6" xfId="124" xr:uid="{266A1E72-C30A-4A09-A6FE-7FB28D068FCA}"/>
    <cellStyle name="60% - Accent1" xfId="345" xr:uid="{2AB5FF3B-67EB-45C7-A073-EA9F3FB541C5}"/>
    <cellStyle name="60% - Accent2" xfId="346" xr:uid="{E6E1FD2B-3838-49DC-B524-ABFE163DC0A5}"/>
    <cellStyle name="60% - Accent3" xfId="347" xr:uid="{7F8C834E-1AFB-4930-80D1-A5BC08E6315A}"/>
    <cellStyle name="60% - Accent4" xfId="348" xr:uid="{6FE406FD-C31A-4923-A7F6-5041A004EE58}"/>
    <cellStyle name="60% - Accent5" xfId="349" xr:uid="{9CF02713-A584-4138-B4D9-CDB92D37477A}"/>
    <cellStyle name="60% - Accent6" xfId="350" xr:uid="{964CC53F-65F2-4E98-98D6-16BB90905936}"/>
    <cellStyle name="60% - Énfasis1 2" xfId="145" xr:uid="{B0D7E22E-82B3-416B-9A37-A8A0C371856D}"/>
    <cellStyle name="60% - Énfasis1 2 2" xfId="351" xr:uid="{54CAB7D4-DED1-472E-A207-E3F992128740}"/>
    <cellStyle name="60% - Énfasis1 3" xfId="181" xr:uid="{D1552C65-5D84-4437-AAD9-DD4E2AA00FBA}"/>
    <cellStyle name="60% - Énfasis1 3 2" xfId="352" xr:uid="{F51DA296-EC9E-4AC5-9C6A-EC0828941EE9}"/>
    <cellStyle name="60% - Énfasis1 4" xfId="353" xr:uid="{2B9E9038-1792-4A39-9831-F0E252D3037D}"/>
    <cellStyle name="60% - Énfasis1 5" xfId="105" xr:uid="{0394310A-5969-48EC-A790-B7B4527CD5C4}"/>
    <cellStyle name="60% - Énfasis2 2" xfId="149" xr:uid="{22A94A07-B74E-4294-A0E8-13252B550468}"/>
    <cellStyle name="60% - Énfasis2 2 2" xfId="354" xr:uid="{85015B90-A116-4098-BEA2-3E965F352ECA}"/>
    <cellStyle name="60% - Énfasis2 3" xfId="185" xr:uid="{CF712D72-1D3D-4844-8865-ABAE34F4B318}"/>
    <cellStyle name="60% - Énfasis2 3 2" xfId="355" xr:uid="{7FCCA5B8-D9D6-4935-8AE0-66C33420CC8F}"/>
    <cellStyle name="60% - Énfasis2 4" xfId="356" xr:uid="{F048FE6F-3C82-4273-8993-5726B4A6B200}"/>
    <cellStyle name="60% - Énfasis2 5" xfId="109" xr:uid="{56E11ACE-2BB6-448A-9498-3607F831926C}"/>
    <cellStyle name="60% - Énfasis3 2" xfId="153" xr:uid="{7CE587FD-EB3A-4B1B-90D2-42CCE4A5F276}"/>
    <cellStyle name="60% - Énfasis3 2 2" xfId="357" xr:uid="{F51A122F-BCD1-486F-A896-148184FF3097}"/>
    <cellStyle name="60% - Énfasis3 3" xfId="189" xr:uid="{0C439261-75FE-4EFD-A5A1-6D73565EA76C}"/>
    <cellStyle name="60% - Énfasis3 3 2" xfId="358" xr:uid="{E9240813-BA53-4BC8-A014-FCD9A1C77F5D}"/>
    <cellStyle name="60% - Énfasis3 4" xfId="359" xr:uid="{32728A5C-731C-4B6F-88A2-E76D15752790}"/>
    <cellStyle name="60% - Énfasis3 5" xfId="113" xr:uid="{06857537-68A6-4234-969F-9AC15B356C8B}"/>
    <cellStyle name="60% - Énfasis4 2" xfId="157" xr:uid="{19F388A5-1C65-44EA-99BA-C107A78BE8E6}"/>
    <cellStyle name="60% - Énfasis4 2 2" xfId="360" xr:uid="{4EBB4223-29ED-44AF-866D-9788EB31C209}"/>
    <cellStyle name="60% - Énfasis4 3" xfId="193" xr:uid="{C1EDFE67-6549-4B47-8434-14AFE8647AD4}"/>
    <cellStyle name="60% - Énfasis4 3 2" xfId="361" xr:uid="{09C64683-E20E-4371-BC1D-CCA10003CE16}"/>
    <cellStyle name="60% - Énfasis4 4" xfId="362" xr:uid="{70FBE3EE-E86F-4BAA-AEFC-058704EC5550}"/>
    <cellStyle name="60% - Énfasis4 5" xfId="117" xr:uid="{E2E3EE3C-190A-4CBF-833A-B56D8A8B3DB2}"/>
    <cellStyle name="60% - Énfasis5 2" xfId="161" xr:uid="{6CCB3E07-A77B-4B06-8F95-898B6DF8F3D7}"/>
    <cellStyle name="60% - Énfasis5 2 2" xfId="363" xr:uid="{8827AA0C-5F69-4C29-8C57-60F5E3775197}"/>
    <cellStyle name="60% - Énfasis5 3" xfId="197" xr:uid="{F66C426B-C4A2-48FF-A405-1F220A835140}"/>
    <cellStyle name="60% - Énfasis5 3 2" xfId="364" xr:uid="{F1ECCCF7-FC1C-4418-8920-584185FDB463}"/>
    <cellStyle name="60% - Énfasis5 4" xfId="365" xr:uid="{64EEFB79-71F9-47A3-8F39-2C903B89AE4E}"/>
    <cellStyle name="60% - Énfasis5 5" xfId="121" xr:uid="{10E6D8CE-D8E8-4934-AC47-C763A1DE7B32}"/>
    <cellStyle name="60% - Énfasis6 2" xfId="165" xr:uid="{0010E3D8-1644-451B-94E4-0142CB98ED58}"/>
    <cellStyle name="60% - Énfasis6 2 2" xfId="366" xr:uid="{38B6A17B-FB5B-4FE2-8EE5-8946EAD8FAA4}"/>
    <cellStyle name="60% - Énfasis6 3" xfId="201" xr:uid="{98EF8AE0-C875-4D88-BE16-D96B23194E01}"/>
    <cellStyle name="60% - Énfasis6 3 2" xfId="367" xr:uid="{3F5241C7-EB7F-4199-B379-8770C9FF0A66}"/>
    <cellStyle name="60% - Énfasis6 4" xfId="368" xr:uid="{F908D252-9988-49FD-9DCB-882DE0189B50}"/>
    <cellStyle name="60% - Énfasis6 5" xfId="125" xr:uid="{A3074A45-6F19-46EE-9840-44504455CC36}"/>
    <cellStyle name="Accent1" xfId="369" xr:uid="{CBA477FF-7F63-4C3F-8805-B22C958333BE}"/>
    <cellStyle name="Accent2" xfId="370" xr:uid="{B1147E75-FCBE-44F4-B23A-E307D476FBFF}"/>
    <cellStyle name="Accent3" xfId="371" xr:uid="{029AB743-CED1-4D17-8F1E-34880AD674D8}"/>
    <cellStyle name="Accent4" xfId="372" xr:uid="{78F20921-C0F6-4AA5-99F0-0F766BF81F02}"/>
    <cellStyle name="Accent5" xfId="373" xr:uid="{63AB1C5D-D272-41D7-9105-49AC220F453A}"/>
    <cellStyle name="Accent6" xfId="374" xr:uid="{03F49C28-EA5A-47CF-9DE7-27E21F2EBE5D}"/>
    <cellStyle name="Bad" xfId="375" xr:uid="{90421806-706C-4084-B3FD-B9C295D5B2A5}"/>
    <cellStyle name="Body" xfId="376" xr:uid="{F245CF8E-1A77-474F-9026-0A5FBF875BDD}"/>
    <cellStyle name="Buena 2" xfId="130" xr:uid="{FA2BE56F-C84C-4D1A-843B-9748967399D6}"/>
    <cellStyle name="Buena 3" xfId="166" xr:uid="{9DEA1DB0-B4C0-4E49-A5F9-D548FB57D216}"/>
    <cellStyle name="Buena 4" xfId="377" xr:uid="{52724C04-406B-4036-83B1-DFB3678778AF}"/>
    <cellStyle name="Bueno" xfId="7" builtinId="26" customBuiltin="1"/>
    <cellStyle name="Bueno 2" xfId="283" xr:uid="{07EBD465-876E-48DE-B5F2-06B7E3BD7286}"/>
    <cellStyle name="Bueno 3" xfId="90" xr:uid="{C249FD8A-AE1B-4236-B204-BCC5D2DA1C31}"/>
    <cellStyle name="Calculation" xfId="378" xr:uid="{EDA27305-CBEF-4811-80C2-A50DAF56AB73}"/>
    <cellStyle name="Cálculo" xfId="11" builtinId="22" customBuiltin="1"/>
    <cellStyle name="Cálculo 2" xfId="135" xr:uid="{03731FBB-C50C-4B73-89E4-8CBF0DB08157}"/>
    <cellStyle name="Cálculo 2 2" xfId="379" xr:uid="{59CD4A09-31B3-483D-8ABA-A49525BEA615}"/>
    <cellStyle name="Cálculo 3" xfId="171" xr:uid="{80B13A0B-1564-4868-B5F7-E8837A635584}"/>
    <cellStyle name="Cálculo 3 2" xfId="380" xr:uid="{2071C20F-EABE-416E-B332-C433ED5CF2A6}"/>
    <cellStyle name="Cálculo 4" xfId="381" xr:uid="{A624D79B-B32A-438C-848A-13F9050AC9A9}"/>
    <cellStyle name="Cálculo 5" xfId="95" xr:uid="{E004CF7A-8F03-40E9-B2F5-F8EF2DC756B3}"/>
    <cellStyle name="Celda de comprobación" xfId="13" builtinId="23" customBuiltin="1"/>
    <cellStyle name="Celda de comprobación 2" xfId="137" xr:uid="{0A38C556-F7CE-477C-AA43-98A4D94651E8}"/>
    <cellStyle name="Celda de comprobación 3" xfId="173" xr:uid="{F4D8851A-BF3B-4808-8462-DC7F466FA2CB}"/>
    <cellStyle name="Celda de comprobación 4" xfId="382" xr:uid="{F5B70A02-3741-43DE-B805-40B8CCE040B4}"/>
    <cellStyle name="Celda de comprobación 5" xfId="97" xr:uid="{7809C892-3906-4564-AC8A-283C9CE4687D}"/>
    <cellStyle name="Celda vinculada" xfId="12" builtinId="24" customBuiltin="1"/>
    <cellStyle name="Celda vinculada 2" xfId="136" xr:uid="{9C093F6B-531B-4509-BF36-34B4597C8496}"/>
    <cellStyle name="Celda vinculada 3" xfId="172" xr:uid="{127C34B9-0CF1-4684-A08C-DCE0BC2A5B1E}"/>
    <cellStyle name="Celda vinculada 4" xfId="383" xr:uid="{0E78F19A-46D2-4AED-88FF-147A13A531F1}"/>
    <cellStyle name="Celda vinculada 5" xfId="96" xr:uid="{AF06DF22-CB6F-4432-A4A2-289A566836F0}"/>
    <cellStyle name="Check Cell" xfId="384" xr:uid="{0C0E423C-1C79-4D34-918D-AD7F728D0C9F}"/>
    <cellStyle name="Comma 2 2" xfId="931" xr:uid="{920B2C4B-6E17-4EE0-B9E6-60293AEC520D}"/>
    <cellStyle name="Comma 77" xfId="934" xr:uid="{5793851F-0599-448E-B497-0BE6D7CBAE10}"/>
    <cellStyle name="Comma 77 2" xfId="1473" xr:uid="{47ADBC4C-C505-40FA-9F30-D013520CC5DC}"/>
    <cellStyle name="DESCR" xfId="385" xr:uid="{4B871515-6251-4EC7-9F2C-214B4CB28CAF}"/>
    <cellStyle name="Encabezado 1" xfId="3" builtinId="16" customBuiltin="1"/>
    <cellStyle name="Encabezado 1 2" xfId="418" xr:uid="{987889E8-D6BA-4858-BAEF-AC3CB602E7A4}"/>
    <cellStyle name="Encabezado 4" xfId="6" builtinId="19" customBuiltin="1"/>
    <cellStyle name="Encabezado 4 2" xfId="386" xr:uid="{57FA1C9D-9F51-4D6A-BF2D-33D8982D01A0}"/>
    <cellStyle name="Encabezado 4 3" xfId="387" xr:uid="{CEB3F178-55C4-40CF-9603-BF1CA20FA686}"/>
    <cellStyle name="Encabezado 4 4" xfId="388" xr:uid="{38B808C1-A612-42A6-9A03-2D01AF3F4EED}"/>
    <cellStyle name="Encabezado 4 5" xfId="419" xr:uid="{F5E25525-DD32-46DE-AE20-E1602897630F}"/>
    <cellStyle name="Énfasis1" xfId="17" builtinId="29" customBuiltin="1"/>
    <cellStyle name="Énfasis1 2" xfId="142" xr:uid="{93C286DC-D47F-49BC-8579-0EB29C5ED08F}"/>
    <cellStyle name="Énfasis1 2 2" xfId="389" xr:uid="{F1BFFE27-D40F-454A-8ECD-05964F66B86C}"/>
    <cellStyle name="Énfasis1 3" xfId="178" xr:uid="{4D8D1A59-A8B6-4404-A598-10AD2491267C}"/>
    <cellStyle name="Énfasis1 3 2" xfId="390" xr:uid="{8713C181-437E-4B7C-A204-0FD04F575ABB}"/>
    <cellStyle name="Énfasis1 4" xfId="391" xr:uid="{3991EA8E-B098-4992-9A0C-D95AAE06C7CB}"/>
    <cellStyle name="Énfasis1 5" xfId="102" xr:uid="{898A8B2F-8721-44AD-AEB1-25253565D481}"/>
    <cellStyle name="Énfasis2" xfId="20" builtinId="33" customBuiltin="1"/>
    <cellStyle name="Énfasis2 2" xfId="146" xr:uid="{72226A99-C55C-40C9-A29C-F22B5092A323}"/>
    <cellStyle name="Énfasis2 2 2" xfId="392" xr:uid="{4B37BEF3-473C-4C82-B66B-61182128AA6D}"/>
    <cellStyle name="Énfasis2 3" xfId="182" xr:uid="{6C30EEE2-03C8-4EBE-B0EB-8DF0D1676CE9}"/>
    <cellStyle name="Énfasis2 3 2" xfId="393" xr:uid="{C3F94596-0327-4B6A-B861-9159816AD7B8}"/>
    <cellStyle name="Énfasis2 4" xfId="394" xr:uid="{1F93890E-59D4-4F85-88EC-17224D17C5CE}"/>
    <cellStyle name="Énfasis2 5" xfId="106" xr:uid="{9D3E9A4A-8636-45DE-8593-C73F4E53E69E}"/>
    <cellStyle name="Énfasis3" xfId="23" builtinId="37" customBuiltin="1"/>
    <cellStyle name="Énfasis3 2" xfId="150" xr:uid="{0FC563E0-33E0-41A7-B6B2-1D9C1F73708C}"/>
    <cellStyle name="Énfasis3 2 2" xfId="395" xr:uid="{BD8603A7-00BA-4F2C-83CD-7747CF432420}"/>
    <cellStyle name="Énfasis3 3" xfId="186" xr:uid="{2E03B3E0-7550-40BC-8B17-DCE721846133}"/>
    <cellStyle name="Énfasis3 3 2" xfId="396" xr:uid="{07122B8F-72C1-4580-A31D-C8E7EBC03576}"/>
    <cellStyle name="Énfasis3 4" xfId="397" xr:uid="{28D7DAF0-4A34-4B19-8BCE-5C33EE865B91}"/>
    <cellStyle name="Énfasis3 5" xfId="110" xr:uid="{078510CF-6E06-4B81-9EAA-1FC1578EAACD}"/>
    <cellStyle name="Énfasis4" xfId="26" builtinId="41" customBuiltin="1"/>
    <cellStyle name="Énfasis4 2" xfId="154" xr:uid="{2EFD58F1-52BF-4775-8816-429D77C448F6}"/>
    <cellStyle name="Énfasis4 2 2" xfId="398" xr:uid="{8888E868-8A2A-4FDE-BE21-4047119228D9}"/>
    <cellStyle name="Énfasis4 3" xfId="190" xr:uid="{E0886AA4-E12D-4E52-82FC-62F36F8CF4BC}"/>
    <cellStyle name="Énfasis4 3 2" xfId="399" xr:uid="{D441D62D-6B3A-4A06-B489-A58B11DC681A}"/>
    <cellStyle name="Énfasis4 4" xfId="400" xr:uid="{117074F7-E7F7-49B7-BFC5-E84A48F2E3D9}"/>
    <cellStyle name="Énfasis4 5" xfId="114" xr:uid="{D065BFA9-ECD8-4507-9202-11A91C3A676F}"/>
    <cellStyle name="Énfasis5" xfId="29" builtinId="45" customBuiltin="1"/>
    <cellStyle name="Énfasis5 2" xfId="158" xr:uid="{C0A4FFEF-425B-480F-B6E9-95AA40DC4DBE}"/>
    <cellStyle name="Énfasis5 2 2" xfId="401" xr:uid="{21CA946C-FFDA-4748-A09A-50B7C9B6E6C5}"/>
    <cellStyle name="Énfasis5 3" xfId="194" xr:uid="{E4A3F76D-3068-4993-8586-60E7466D0366}"/>
    <cellStyle name="Énfasis5 3 2" xfId="402" xr:uid="{953123F8-4AC9-4FCD-B8C7-1A4EC5B92A39}"/>
    <cellStyle name="Énfasis5 4" xfId="403" xr:uid="{CEB67F82-90C7-4150-A87C-79410EF829F5}"/>
    <cellStyle name="Énfasis5 5" xfId="118" xr:uid="{0AF6926C-8F3B-46BF-ACDB-D353326FA3C8}"/>
    <cellStyle name="Énfasis6" xfId="32" builtinId="49" customBuiltin="1"/>
    <cellStyle name="Énfasis6 2" xfId="162" xr:uid="{5AB35765-1154-4904-B5D6-7255427871FB}"/>
    <cellStyle name="Énfasis6 2 2" xfId="404" xr:uid="{AFDEC165-D9B1-4E1D-B323-B8BF870AAE37}"/>
    <cellStyle name="Énfasis6 3" xfId="198" xr:uid="{BB82217F-3CFC-4443-B2BC-14EBC8C1FD03}"/>
    <cellStyle name="Énfasis6 3 2" xfId="405" xr:uid="{188070B6-5320-4EB6-BBEC-856AA802E81D}"/>
    <cellStyle name="Énfasis6 4" xfId="406" xr:uid="{BE545418-19F1-49AC-BF84-C4E28C10A195}"/>
    <cellStyle name="Énfasis6 5" xfId="122" xr:uid="{238C462D-B8C6-4077-BD4B-A6FB4C7D6AE1}"/>
    <cellStyle name="Entrada" xfId="9" builtinId="20" customBuiltin="1"/>
    <cellStyle name="Entrada 2" xfId="133" xr:uid="{47B335DA-D4FD-4595-8DF1-51AFF68916F8}"/>
    <cellStyle name="Entrada 3" xfId="169" xr:uid="{B226DE5B-93E0-46E8-9E8B-81EE34AFC0BA}"/>
    <cellStyle name="Entrada 4" xfId="407" xr:uid="{E48BFA17-748A-431E-9721-F9F627BCBCDC}"/>
    <cellStyle name="Entrada 5" xfId="93" xr:uid="{84C357C1-6B51-49B9-AF0E-D0D1B29449AF}"/>
    <cellStyle name="Estilo 1" xfId="408" xr:uid="{BF421D2E-BCEA-435C-9C40-9DE6A841E326}"/>
    <cellStyle name="Euro" xfId="409" xr:uid="{8D43D0E8-E847-440E-81E4-BC23C0FCB582}"/>
    <cellStyle name="Euro 2" xfId="410" xr:uid="{44801BE8-5763-43C8-B00D-1DA0F5DAE89E}"/>
    <cellStyle name="Euro 3" xfId="411" xr:uid="{35ADF368-280D-4CFB-AE4C-05D5341110ED}"/>
    <cellStyle name="Euro 4" xfId="1535" xr:uid="{939C1206-93B2-4EA1-8A26-8E4525B84744}"/>
    <cellStyle name="Explanatory Text" xfId="412" xr:uid="{57972A88-9280-41D0-B070-BE580EBB06E3}"/>
    <cellStyle name="Fecha" xfId="413" xr:uid="{67CA132A-69EB-4D0C-9A52-8073034A8B9B}"/>
    <cellStyle name="Good" xfId="414" xr:uid="{FFCC97A5-BF12-4850-9C4D-CAA1C67829E1}"/>
    <cellStyle name="Grey" xfId="415" xr:uid="{24C9FE6B-7FB6-421F-9D81-5B8A4EF038F0}"/>
    <cellStyle name="Header1" xfId="416" xr:uid="{C8C83010-D1B2-40A8-AD56-C04F9FBF8B4F}"/>
    <cellStyle name="Header2" xfId="417" xr:uid="{1B1CA4CD-E267-4308-9152-4ABD0B6203D6}"/>
    <cellStyle name="Header2 2" xfId="935" xr:uid="{3AF5EF3F-9F80-4F2A-9B25-CD053991BAE0}"/>
    <cellStyle name="Heading 2" xfId="85" xr:uid="{2B5A55A2-A1E3-4C5B-8362-EBA6C89E1829}"/>
    <cellStyle name="Heading 3" xfId="86" xr:uid="{F532F2EC-8D26-475B-8ACB-A4C3AD851448}"/>
    <cellStyle name="Hipervínculo 2" xfId="420" xr:uid="{6249E3D7-6BE2-48A0-8591-03C52913022E}"/>
    <cellStyle name="Incorrecto" xfId="8" builtinId="27" customBuiltin="1"/>
    <cellStyle name="Incorrecto 2" xfId="131" xr:uid="{3E36C5D1-DABB-415A-857E-E20037922C54}"/>
    <cellStyle name="Incorrecto 2 2" xfId="421" xr:uid="{814B3DD0-E86C-44C1-B95D-DFD646282EAB}"/>
    <cellStyle name="Incorrecto 3" xfId="167" xr:uid="{AFB83F1C-069D-4343-BA4E-7D920481B8D5}"/>
    <cellStyle name="Incorrecto 3 2" xfId="422" xr:uid="{912BDC42-1441-4EA6-A912-4397BBC9F166}"/>
    <cellStyle name="Incorrecto 4" xfId="423" xr:uid="{E2A00A78-5F4F-4A02-9792-E79A5AE0C7BA}"/>
    <cellStyle name="Incorrecto 5" xfId="91" xr:uid="{66C36761-4C37-456B-B5C4-ADC114DC6128}"/>
    <cellStyle name="Input" xfId="424" xr:uid="{5A1C1339-2FE8-4E1E-8CC8-EE9D15395C48}"/>
    <cellStyle name="Input [yellow]" xfId="425" xr:uid="{355E9553-CBF2-4C99-A0B6-2F859E2F2510}"/>
    <cellStyle name="Input [yellow] 2" xfId="936" xr:uid="{BB48C237-351B-4B40-9AEA-555602108D13}"/>
    <cellStyle name="Linked Cell" xfId="426" xr:uid="{7541CDC3-A754-42D9-B06B-FB5FCF9430E5}"/>
    <cellStyle name="Millares" xfId="1" builtinId="3"/>
    <cellStyle name="Millares [0] 2" xfId="1536" xr:uid="{3AD5A88E-DAE5-42EC-B850-ADA62D89DB12}"/>
    <cellStyle name="Millares [0] 2 2" xfId="1570" xr:uid="{871E34DC-2674-4BDF-A235-67E8EC79A3F9}"/>
    <cellStyle name="Millares [0] 3" xfId="1537" xr:uid="{2E72FAA4-2EEA-40A3-B15C-85DD3A7F4573}"/>
    <cellStyle name="Millares [0] 3 2" xfId="1569" xr:uid="{5EC9E98D-BC8E-4B9F-9277-CAA724AD33E0}"/>
    <cellStyle name="Millares 10" xfId="427" xr:uid="{90E2FAA7-4FF8-4A8F-92CC-8DC5A2E07A92}"/>
    <cellStyle name="Millares 10 2" xfId="604" xr:uid="{6A557250-97BD-41D9-8A97-4BC4CDD3A297}"/>
    <cellStyle name="Millares 10 2 2" xfId="754" xr:uid="{C2B5CAD7-F3FA-4EFB-84BA-2A657A3B704F}"/>
    <cellStyle name="Millares 10 2 2 2" xfId="1295" xr:uid="{36B87FAF-19D8-494B-AB54-CCA3D841440E}"/>
    <cellStyle name="Millares 10 2 3" xfId="856" xr:uid="{7F5CF268-4FA6-4109-B31B-ADF235A49990}"/>
    <cellStyle name="Millares 10 2 3 2" xfId="1397" xr:uid="{8F0A02E2-D024-49C3-AF1D-F33A281D8121}"/>
    <cellStyle name="Millares 10 2 4" xfId="1145" xr:uid="{5D672C1C-8AF4-4587-9E53-34635DD1A74B}"/>
    <cellStyle name="Millares 10 3" xfId="653" xr:uid="{83870DA1-FF15-4626-BD55-1E8A204A490F}"/>
    <cellStyle name="Millares 10 3 2" xfId="1194" xr:uid="{A301C3BA-18D1-4526-BB24-41820F8D3696}"/>
    <cellStyle name="Millares 10 4" xfId="702" xr:uid="{1EE737A0-9224-4555-8CC7-B95605D6361B}"/>
    <cellStyle name="Millares 10 4 2" xfId="1243" xr:uid="{D41D4C2F-3E41-4D17-BFAB-7D09BEF1D435}"/>
    <cellStyle name="Millares 10 5" xfId="804" xr:uid="{6E1CC20B-35BA-4AD4-9980-D6241C88DCC3}"/>
    <cellStyle name="Millares 10 5 2" xfId="1345" xr:uid="{60C0C270-FED4-45A8-A1C2-4B3A87965134}"/>
    <cellStyle name="Millares 10 6" xfId="1058" xr:uid="{59E0E872-897D-49E2-B922-39BB038B2718}"/>
    <cellStyle name="Millares 11" xfId="428" xr:uid="{D8AB9FFD-2590-472E-B52F-6A9B28C1D7B1}"/>
    <cellStyle name="Millares 11 2" xfId="605" xr:uid="{0C30BDC8-05BF-4059-80F3-4FA62B0C122F}"/>
    <cellStyle name="Millares 11 2 2" xfId="755" xr:uid="{DE211BC0-6D6A-446F-B04D-ED037E4F0B21}"/>
    <cellStyle name="Millares 11 2 2 2" xfId="1296" xr:uid="{67263DFE-8E22-4A9B-BC21-ED360C6701EA}"/>
    <cellStyle name="Millares 11 2 3" xfId="857" xr:uid="{02239F4B-4C7B-4208-A488-5DAEEB28A569}"/>
    <cellStyle name="Millares 11 2 3 2" xfId="1398" xr:uid="{96C115B8-960F-40E5-866D-72B9B18C40C5}"/>
    <cellStyle name="Millares 11 2 4" xfId="1146" xr:uid="{943B6860-2699-40FE-8CFB-09F2D9CE36D0}"/>
    <cellStyle name="Millares 11 3" xfId="654" xr:uid="{FF0029F8-10DC-46A7-81F3-3CC11741C486}"/>
    <cellStyle name="Millares 11 3 2" xfId="1195" xr:uid="{62C84463-6E43-42BC-BE49-F6CE72556192}"/>
    <cellStyle name="Millares 11 4" xfId="703" xr:uid="{62CE7D09-B10A-4571-8D0B-6237C03C895D}"/>
    <cellStyle name="Millares 11 4 2" xfId="1244" xr:uid="{43A1B51F-1900-4ABB-80E5-F801EBD7FDCF}"/>
    <cellStyle name="Millares 11 5" xfId="805" xr:uid="{52E707F0-7EF4-4A85-AA72-C20245E3F115}"/>
    <cellStyle name="Millares 11 5 2" xfId="1346" xr:uid="{6B7D51E8-D6E0-4B9C-9155-6E08F669B1F4}"/>
    <cellStyle name="Millares 11 6" xfId="1059" xr:uid="{272AD2A6-3570-46FA-84DF-61A98916F64B}"/>
    <cellStyle name="Millares 12" xfId="429" xr:uid="{DF302662-FCD6-49DE-88C2-B93D26C796B6}"/>
    <cellStyle name="Millares 12 2" xfId="606" xr:uid="{CE416EDD-F4FD-42EF-973E-B80CC8E61DFC}"/>
    <cellStyle name="Millares 12 2 2" xfId="756" xr:uid="{F2F3F9D2-5C34-47B8-B147-6D1B6C7C85E3}"/>
    <cellStyle name="Millares 12 2 2 2" xfId="1297" xr:uid="{6BB1EBF6-98CC-4313-91FD-F851767339C5}"/>
    <cellStyle name="Millares 12 2 3" xfId="858" xr:uid="{6F9BB007-9ACC-4A90-9749-2B9C449F8681}"/>
    <cellStyle name="Millares 12 2 3 2" xfId="1399" xr:uid="{9D926C3F-3742-4459-9E16-261FB9ECCCB8}"/>
    <cellStyle name="Millares 12 2 4" xfId="1147" xr:uid="{4BEA0294-AE4A-44F8-B075-D51EFB07F376}"/>
    <cellStyle name="Millares 12 3" xfId="655" xr:uid="{340E9703-3695-4664-8BF0-343790D1D260}"/>
    <cellStyle name="Millares 12 3 2" xfId="1196" xr:uid="{E71BD741-6F38-4FE6-AFA0-966A1511758A}"/>
    <cellStyle name="Millares 12 4" xfId="704" xr:uid="{104C4D8F-E676-4643-9947-4B2374C9BE30}"/>
    <cellStyle name="Millares 12 4 2" xfId="1245" xr:uid="{C243C931-49A6-40E6-8783-1B11FA4E0618}"/>
    <cellStyle name="Millares 12 5" xfId="806" xr:uid="{1D1BA81B-8D59-4BF8-BD98-E4762929B284}"/>
    <cellStyle name="Millares 12 5 2" xfId="1347" xr:uid="{2FC1EE64-4AAB-4666-916B-CB293642A009}"/>
    <cellStyle name="Millares 12 6" xfId="1060" xr:uid="{2830C4D1-F525-4749-A1A5-FD8DC7A4641E}"/>
    <cellStyle name="Millares 13" xfId="430" xr:uid="{3FA9A118-C9C9-443D-9E03-BD03BDEF04E7}"/>
    <cellStyle name="Millares 13 2" xfId="607" xr:uid="{D5D8E135-D32A-4084-A8F2-CE34A01F89A5}"/>
    <cellStyle name="Millares 13 2 2" xfId="757" xr:uid="{49DB8C03-C5EC-4D1C-B058-3724AC87248D}"/>
    <cellStyle name="Millares 13 2 2 2" xfId="1298" xr:uid="{F875828D-D284-4198-A5CE-CC072A816E8E}"/>
    <cellStyle name="Millares 13 2 3" xfId="859" xr:uid="{77A02BC4-0429-41F5-92E6-74A670D26C7C}"/>
    <cellStyle name="Millares 13 2 3 2" xfId="1400" xr:uid="{8470ADCB-2757-40FF-8152-90E7012E1F77}"/>
    <cellStyle name="Millares 13 2 4" xfId="1148" xr:uid="{AF690F55-9C67-4179-B375-7DE3CA8E6802}"/>
    <cellStyle name="Millares 13 3" xfId="656" xr:uid="{14A3ECFB-E566-405D-ADDA-EBD2A3356556}"/>
    <cellStyle name="Millares 13 3 2" xfId="1197" xr:uid="{353ACA91-2AE2-4AB1-A094-B7D584AD411A}"/>
    <cellStyle name="Millares 13 4" xfId="705" xr:uid="{B9F7464B-839D-499D-AD66-C7225E240E48}"/>
    <cellStyle name="Millares 13 4 2" xfId="1246" xr:uid="{9EE7911B-7E3C-413A-9D9E-0076D571A270}"/>
    <cellStyle name="Millares 13 5" xfId="807" xr:uid="{4A9C3AEB-CA60-45C6-9B32-BB0F97B2E6C6}"/>
    <cellStyle name="Millares 13 5 2" xfId="1348" xr:uid="{0DDDE627-A9C1-4475-92AD-1F4C91744CB0}"/>
    <cellStyle name="Millares 13 6" xfId="1061" xr:uid="{8FC3918A-DDA1-4CD9-82C8-02D204F9F0A5}"/>
    <cellStyle name="Millares 14" xfId="593" xr:uid="{B3006E07-AE84-444C-A768-74BE65808E06}"/>
    <cellStyle name="Millares 14 2" xfId="608" xr:uid="{442AA89B-AE8B-4869-BC9F-DC2A2CDB38B1}"/>
    <cellStyle name="Millares 14 2 2" xfId="758" xr:uid="{A5096526-8195-4263-87AD-CA0CACDB8F8C}"/>
    <cellStyle name="Millares 14 2 2 2" xfId="1299" xr:uid="{E30F366D-7A7B-47BD-8E96-2D05B8EEC931}"/>
    <cellStyle name="Millares 14 2 3" xfId="860" xr:uid="{A83B70D9-3213-4EE8-9508-B04B16B28735}"/>
    <cellStyle name="Millares 14 2 3 2" xfId="1401" xr:uid="{89F1196B-9130-401B-8C34-B0AAE9F0F3B5}"/>
    <cellStyle name="Millares 14 2 4" xfId="1149" xr:uid="{1C3DAE10-F114-4421-9E9E-21B41FD9417D}"/>
    <cellStyle name="Millares 14 3" xfId="657" xr:uid="{315BEBBF-C3CA-4491-998F-D9979AA1C772}"/>
    <cellStyle name="Millares 14 3 2" xfId="1198" xr:uid="{F9B96EB1-5A5A-43BD-9AD1-D96216CCD804}"/>
    <cellStyle name="Millares 14 4" xfId="706" xr:uid="{1F18A7B8-1090-4A65-9D31-E0C603F77750}"/>
    <cellStyle name="Millares 14 4 2" xfId="1247" xr:uid="{BF0ED0B3-1694-451A-9C75-43B2736E66DC}"/>
    <cellStyle name="Millares 14 5" xfId="808" xr:uid="{7986C45A-444D-4F42-A11D-5CB6A2EE5490}"/>
    <cellStyle name="Millares 14 5 2" xfId="1349" xr:uid="{DBCB0BB3-4B78-45D4-8EF5-93FD57C6062B}"/>
    <cellStyle name="Millares 14 6" xfId="1134" xr:uid="{57FE7465-2D96-4C23-99F6-11FCCA287A51}"/>
    <cellStyle name="Millares 15" xfId="609" xr:uid="{7E309EFC-B0B8-4D5B-A163-9FA5706A6E6A}"/>
    <cellStyle name="Millares 15 2" xfId="658" xr:uid="{A330FF30-B14E-426E-8DB7-733E65961F22}"/>
    <cellStyle name="Millares 15 2 2" xfId="759" xr:uid="{C9D1CB2B-F17A-443E-9814-D252602AC49E}"/>
    <cellStyle name="Millares 15 2 2 2" xfId="1300" xr:uid="{99C7152F-2637-4A67-81CB-2B4B21BC0801}"/>
    <cellStyle name="Millares 15 2 3" xfId="861" xr:uid="{84D8DE0A-95DB-4203-B2E0-9A2692FAFD36}"/>
    <cellStyle name="Millares 15 2 3 2" xfId="1402" xr:uid="{AA1D79B9-0589-4C74-8441-D1C5550BEF8B}"/>
    <cellStyle name="Millares 15 2 4" xfId="1199" xr:uid="{A120D4AB-6DBA-423B-83FA-BF17DC8C4700}"/>
    <cellStyle name="Millares 15 3" xfId="707" xr:uid="{5039C839-BF3E-43BA-AFEE-316DA0A473A7}"/>
    <cellStyle name="Millares 15 3 2" xfId="1248" xr:uid="{C0D5E8DD-68D9-4CBC-ACA7-20B4F31102FE}"/>
    <cellStyle name="Millares 15 4" xfId="809" xr:uid="{59C768AC-ABF6-4FEC-ABE7-7FD4DF093C23}"/>
    <cellStyle name="Millares 15 4 2" xfId="1350" xr:uid="{EFC3A995-2226-43B2-BC29-EF59F8CA5DAD}"/>
    <cellStyle name="Millares 15 5" xfId="1150" xr:uid="{BC011B49-0430-47A4-8B06-98B270A93037}"/>
    <cellStyle name="Millares 16" xfId="610" xr:uid="{8568B60C-9AE9-42A7-BF68-C58503DB3E80}"/>
    <cellStyle name="Millares 16 2" xfId="659" xr:uid="{13614E84-A44C-4771-B590-06194266C7C6}"/>
    <cellStyle name="Millares 16 2 2" xfId="760" xr:uid="{DA540D6C-77D5-4D7A-8506-D7EFD731D5C7}"/>
    <cellStyle name="Millares 16 2 2 2" xfId="1301" xr:uid="{A14B02DD-9FAD-4CF9-ADC4-096F30C8B530}"/>
    <cellStyle name="Millares 16 2 3" xfId="862" xr:uid="{46EDBC73-7E15-40F2-B3A1-776A1B254838}"/>
    <cellStyle name="Millares 16 2 3 2" xfId="1403" xr:uid="{4834D839-2734-4FA0-A0BB-1BCB7A04FD56}"/>
    <cellStyle name="Millares 16 2 4" xfId="1200" xr:uid="{D4E49683-65B3-4923-A9B6-88D586CB5065}"/>
    <cellStyle name="Millares 16 3" xfId="708" xr:uid="{10A0642A-077A-435D-8B38-B1EC4568E695}"/>
    <cellStyle name="Millares 16 3 2" xfId="1249" xr:uid="{A9C3608D-ECF4-4921-91D2-EBB1320EA103}"/>
    <cellStyle name="Millares 16 4" xfId="810" xr:uid="{F730BB21-7FE9-493D-AA80-2D82E66B62F2}"/>
    <cellStyle name="Millares 16 4 2" xfId="1351" xr:uid="{A7A62AC9-8248-4B6A-B8F8-D0F8D02734DA}"/>
    <cellStyle name="Millares 16 5" xfId="1151" xr:uid="{72CD9067-9864-4FE7-9735-EAC02AE54B74}"/>
    <cellStyle name="Millares 17" xfId="611" xr:uid="{DC0790E8-BF68-44D1-B2D0-3792AEA43913}"/>
    <cellStyle name="Millares 17 2" xfId="660" xr:uid="{72CE8B3F-0401-45BF-9B6A-E199A3997621}"/>
    <cellStyle name="Millares 17 2 2" xfId="761" xr:uid="{6786FFD8-94F9-4F84-88B9-16862274A310}"/>
    <cellStyle name="Millares 17 2 2 2" xfId="1302" xr:uid="{85849C03-4C5F-4460-816C-781CDA9C91D3}"/>
    <cellStyle name="Millares 17 2 3" xfId="863" xr:uid="{EF2EF419-7F32-4325-8A2C-45A160EB10A8}"/>
    <cellStyle name="Millares 17 2 3 2" xfId="1404" xr:uid="{461AD379-8F8E-4EF9-8949-8946B6DE86B5}"/>
    <cellStyle name="Millares 17 2 4" xfId="1201" xr:uid="{DF0321E2-4D36-47A6-BD1B-85C09E7F852E}"/>
    <cellStyle name="Millares 17 3" xfId="709" xr:uid="{9790E3AB-6B60-4C95-81DA-44CD1C14FFB2}"/>
    <cellStyle name="Millares 17 3 2" xfId="1250" xr:uid="{D8C17657-8667-4906-9E16-FA4A0485659D}"/>
    <cellStyle name="Millares 17 4" xfId="811" xr:uid="{F8EFD2CC-4231-4681-9EB0-9CC4EE428CDC}"/>
    <cellStyle name="Millares 17 4 2" xfId="1352" xr:uid="{9FF811ED-AE8B-4FBB-9014-3076442A7196}"/>
    <cellStyle name="Millares 17 5" xfId="1152" xr:uid="{E8DBC5F9-3052-47DC-AA88-C758DFF56964}"/>
    <cellStyle name="Millares 18" xfId="612" xr:uid="{F8DE1730-8458-4AA0-8E57-FA60825C0B67}"/>
    <cellStyle name="Millares 18 2" xfId="661" xr:uid="{3A6EB9D1-D647-4E53-AA11-6B05875CCCF1}"/>
    <cellStyle name="Millares 18 2 2" xfId="762" xr:uid="{DFFD3126-6236-4DD3-9C81-B8204617829F}"/>
    <cellStyle name="Millares 18 2 2 2" xfId="1303" xr:uid="{8A92891A-8631-4A7F-8052-79E1C8453710}"/>
    <cellStyle name="Millares 18 2 3" xfId="864" xr:uid="{EEC0E998-4C42-4696-B3E6-2680705D3915}"/>
    <cellStyle name="Millares 18 2 3 2" xfId="1405" xr:uid="{04BB0846-9EDB-4E33-B24E-42FA77B6BDA2}"/>
    <cellStyle name="Millares 18 2 4" xfId="1202" xr:uid="{883CBEF7-BEB4-4779-A3B0-978F66344459}"/>
    <cellStyle name="Millares 18 3" xfId="710" xr:uid="{E4CB815F-E764-4556-B861-169DA7C5FAF5}"/>
    <cellStyle name="Millares 18 3 2" xfId="1251" xr:uid="{56696646-F99C-421B-A9C9-4B5DF0F695AF}"/>
    <cellStyle name="Millares 18 4" xfId="812" xr:uid="{06EE0566-9EA0-4100-BB44-94C3F6CBA288}"/>
    <cellStyle name="Millares 18 4 2" xfId="1353" xr:uid="{7645C738-903A-4CB3-93AE-B79C8979683D}"/>
    <cellStyle name="Millares 18 5" xfId="1153" xr:uid="{84A9819E-3116-44C4-8844-98448C129370}"/>
    <cellStyle name="Millares 19" xfId="613" xr:uid="{918DF7F6-5210-45CB-83E8-438A1979C2FE}"/>
    <cellStyle name="Millares 19 2" xfId="662" xr:uid="{3A2E90BF-B9FA-4D36-9241-0216919D1AFE}"/>
    <cellStyle name="Millares 19 2 2" xfId="763" xr:uid="{7767CEFD-816F-4BB7-AC26-2BEA7AC078BA}"/>
    <cellStyle name="Millares 19 2 2 2" xfId="1304" xr:uid="{C99766EB-3987-4AB5-8F8D-18D9C7B2478C}"/>
    <cellStyle name="Millares 19 2 3" xfId="865" xr:uid="{46C477E5-DFEC-43ED-87B1-3B5B3999D097}"/>
    <cellStyle name="Millares 19 2 3 2" xfId="1406" xr:uid="{E099047B-7835-41D0-AF3C-58473B53C7CA}"/>
    <cellStyle name="Millares 19 2 4" xfId="1203" xr:uid="{7EE3AA76-DA0F-46BF-9587-7122A022C845}"/>
    <cellStyle name="Millares 19 3" xfId="711" xr:uid="{C874C8A7-20E0-4C95-8C36-34253D38D20E}"/>
    <cellStyle name="Millares 19 3 2" xfId="1252" xr:uid="{6966931E-7DB9-4A48-A865-29AE46B1DEFA}"/>
    <cellStyle name="Millares 19 4" xfId="813" xr:uid="{7347B8A8-8307-4C20-A30F-433C60CD9D8C}"/>
    <cellStyle name="Millares 19 4 2" xfId="1354" xr:uid="{E9549DEF-3175-44A6-924B-215EFC113FF8}"/>
    <cellStyle name="Millares 19 5" xfId="1154" xr:uid="{2C309D4E-4372-4CD5-B096-4191976C58D9}"/>
    <cellStyle name="Millares 2" xfId="37" xr:uid="{2431A573-359D-4B46-83AE-2C454DD3DAD4}"/>
    <cellStyle name="Millares 2 10" xfId="592" xr:uid="{A2F03A38-D405-4C83-93B3-F937D4327F96}"/>
    <cellStyle name="Millares 2 10 2" xfId="1133" xr:uid="{5FBB9C67-566E-487E-9FEB-3D8DB97BD165}"/>
    <cellStyle name="Millares 2 11" xfId="596" xr:uid="{608B6CE5-52B0-4802-BB8C-F6919C54AB5B}"/>
    <cellStyle name="Millares 2 11 2" xfId="1137" xr:uid="{50167C16-A737-4B99-8E14-D2C24E29B11A}"/>
    <cellStyle name="Millares 2 12" xfId="645" xr:uid="{615959FD-33F0-41EA-BE48-CB73712246B6}"/>
    <cellStyle name="Millares 2 12 2" xfId="1186" xr:uid="{799265BB-A2C1-4E4F-9FFF-7491E66DA4C6}"/>
    <cellStyle name="Millares 2 13" xfId="694" xr:uid="{504C51BF-B29D-43D9-B470-F3F6256ADF78}"/>
    <cellStyle name="Millares 2 13 2" xfId="1235" xr:uid="{835D4928-34F5-49D3-A172-623B8DFA2974}"/>
    <cellStyle name="Millares 2 14" xfId="796" xr:uid="{4C38B38C-1717-4E2B-B894-887DC9E3EAAC}"/>
    <cellStyle name="Millares 2 14 2" xfId="1337" xr:uid="{1230731B-00B6-4A8B-B294-A0CB9E5E40FB}"/>
    <cellStyle name="Millares 2 15" xfId="280" xr:uid="{BE6F76DE-438C-4F5F-98B4-7C0A20022029}"/>
    <cellStyle name="Millares 2 15 2" xfId="1043" xr:uid="{1E61E0C5-2A47-4410-98C6-375B09C98633}"/>
    <cellStyle name="Millares 2 16" xfId="203" xr:uid="{960B323A-BB16-472E-A21D-98C9C856F15A}"/>
    <cellStyle name="Millares 2 17" xfId="968" xr:uid="{C13EA295-1DFF-493B-AA74-E9A3ED23CC8D}"/>
    <cellStyle name="Millares 2 2" xfId="242" xr:uid="{13C07083-475D-4EC5-A42B-F2570996DFAE}"/>
    <cellStyle name="Millares 2 2 10" xfId="1005" xr:uid="{786F5828-9436-4B8F-8D4F-4829D19420E8}"/>
    <cellStyle name="Millares 2 2 2" xfId="432" xr:uid="{A940D832-505C-4129-B3D3-175586A70797}"/>
    <cellStyle name="Millares 2 2 2 2" xfId="433" xr:uid="{7AD37CA2-9125-4754-A3A2-DD42CB067FBB}"/>
    <cellStyle name="Millares 2 2 2 2 2" xfId="434" xr:uid="{45538F06-D788-4D7B-B007-3C46C2591D48}"/>
    <cellStyle name="Millares 2 2 2 2 2 2" xfId="435" xr:uid="{D643CE12-FCDA-43AF-9413-15328909C53E}"/>
    <cellStyle name="Millares 2 2 2 2 2 2 2" xfId="1066" xr:uid="{08E0D0ED-F80B-46C6-BB53-EB20A587EC13}"/>
    <cellStyle name="Millares 2 2 2 2 2 3" xfId="1065" xr:uid="{FC9E9F7C-18E5-4A79-B853-50431287A09D}"/>
    <cellStyle name="Millares 2 2 2 2 3" xfId="436" xr:uid="{D8D34B84-DACE-4572-AD28-D26847D48C21}"/>
    <cellStyle name="Millares 2 2 2 2 3 2" xfId="1067" xr:uid="{96ACE421-F2B0-498C-9502-079A61C7DAFF}"/>
    <cellStyle name="Millares 2 2 2 2 4" xfId="437" xr:uid="{491F4829-1636-4D07-9A8A-5D9B530A8DCD}"/>
    <cellStyle name="Millares 2 2 2 2 4 2" xfId="1068" xr:uid="{ED47778D-A44E-4668-903E-BFA1A2A70ED2}"/>
    <cellStyle name="Millares 2 2 2 2 5" xfId="1064" xr:uid="{41A26E69-93ED-49D1-9838-6D1DD321417C}"/>
    <cellStyle name="Millares 2 2 2 3" xfId="438" xr:uid="{DAB0E98C-6DB7-40ED-8A32-664EF6E41768}"/>
    <cellStyle name="Millares 2 2 2 3 2" xfId="439" xr:uid="{44353A9D-AA63-4ED7-981F-AA484417D1DC}"/>
    <cellStyle name="Millares 2 2 2 3 2 2" xfId="1070" xr:uid="{5D04856F-1506-46BB-8B82-129EC482AAA7}"/>
    <cellStyle name="Millares 2 2 2 3 3" xfId="1069" xr:uid="{D5579A26-DE1C-4F58-AE44-8F852033E9E1}"/>
    <cellStyle name="Millares 2 2 2 4" xfId="1063" xr:uid="{42730AA5-9B20-4420-8A06-FD429E17B08A}"/>
    <cellStyle name="Millares 2 2 3" xfId="440" xr:uid="{77FBB65D-AEA0-4CEB-8419-A1EA4412174C}"/>
    <cellStyle name="Millares 2 2 3 2" xfId="441" xr:uid="{11B48C46-D0CD-42A0-83B1-C836D055C4EF}"/>
    <cellStyle name="Millares 2 2 3 2 2" xfId="442" xr:uid="{82C64503-0551-48F2-A016-59D6CB0405EA}"/>
    <cellStyle name="Millares 2 2 3 2 2 2" xfId="1073" xr:uid="{560FE341-009C-4F70-AF56-67CE70F39112}"/>
    <cellStyle name="Millares 2 2 3 2 3" xfId="1072" xr:uid="{26B039D1-26FB-490E-AB9B-2BCBA851AC14}"/>
    <cellStyle name="Millares 2 2 3 3" xfId="443" xr:uid="{EA864031-A539-46F3-B607-00858E6193D6}"/>
    <cellStyle name="Millares 2 2 3 3 2" xfId="1074" xr:uid="{52C92CA0-E3CC-42C8-8861-CE1836B133BE}"/>
    <cellStyle name="Millares 2 2 3 4" xfId="1071" xr:uid="{39FED7A2-BD68-4A6A-B8CC-FFD89FF78D8C}"/>
    <cellStyle name="Millares 2 2 4" xfId="444" xr:uid="{C3BA7896-A6AD-48D5-A621-AF066ED72092}"/>
    <cellStyle name="Millares 2 2 4 2" xfId="1075" xr:uid="{D4CBAC8E-1B17-43E2-BAB8-1199C70CE531}"/>
    <cellStyle name="Millares 2 2 5" xfId="445" xr:uid="{99DE55EF-094F-4C00-B530-1E270F6F4415}"/>
    <cellStyle name="Millares 2 2 5 2" xfId="1076" xr:uid="{A4F8ECB7-DF98-4B27-A376-85D7F3B724D7}"/>
    <cellStyle name="Millares 2 2 6" xfId="446" xr:uid="{9062C86F-0FFB-4572-B583-2F96539C1B4E}"/>
    <cellStyle name="Millares 2 2 6 2" xfId="1077" xr:uid="{03E0CF0F-17E7-49D2-8143-5ACB73991223}"/>
    <cellStyle name="Millares 2 2 7" xfId="746" xr:uid="{3B9D3BAC-54DE-4A0F-90A4-6A6BA1971258}"/>
    <cellStyle name="Millares 2 2 7 2" xfId="1287" xr:uid="{75DFDDE8-04A7-43B7-8D6E-0CEDF19920AC}"/>
    <cellStyle name="Millares 2 2 8" xfId="848" xr:uid="{D542DE2E-522A-4100-AAD9-0B2740B88FB9}"/>
    <cellStyle name="Millares 2 2 8 2" xfId="1389" xr:uid="{A855A830-10BD-4EE0-AAA4-3E318F33855F}"/>
    <cellStyle name="Millares 2 2 9" xfId="431" xr:uid="{82FC3817-662A-48B3-BC5F-B071D72A13C5}"/>
    <cellStyle name="Millares 2 2 9 2" xfId="1062" xr:uid="{5A351AC5-D3D3-4416-AEE3-03B2E7CE9429}"/>
    <cellStyle name="Millares 2 3" xfId="447" xr:uid="{B6DA50D9-D25B-4643-86B7-5922765781B3}"/>
    <cellStyle name="Millares 2 3 2" xfId="448" xr:uid="{042738A7-4EA6-4D79-9609-F79BEFC01507}"/>
    <cellStyle name="Millares 2 3 2 2" xfId="1079" xr:uid="{5B1F8738-15B5-4994-8540-313D7DFC9AC3}"/>
    <cellStyle name="Millares 2 3 3" xfId="1078" xr:uid="{6B625EB2-1E68-4356-ACE4-469983680FD8}"/>
    <cellStyle name="Millares 2 3 4" xfId="1538" xr:uid="{EAA0E1AD-4833-4384-9AE3-73AE83DE4C6B}"/>
    <cellStyle name="Millares 2 4" xfId="449" xr:uid="{1A92DEC7-89A4-42D0-BA16-D631C738D6AD}"/>
    <cellStyle name="Millares 2 4 2" xfId="450" xr:uid="{D0607058-39A4-4A7D-B17F-999F8388AEC9}"/>
    <cellStyle name="Millares 2 4 2 2" xfId="451" xr:uid="{761056F4-1FFB-452E-A43F-6D4817C16A44}"/>
    <cellStyle name="Millares 2 4 2 2 2" xfId="1082" xr:uid="{F331EF18-8655-4B8E-9405-38347D582887}"/>
    <cellStyle name="Millares 2 4 2 3" xfId="1081" xr:uid="{49B6BBC0-A478-4A54-84B5-FD3FA4A9756B}"/>
    <cellStyle name="Millares 2 4 3" xfId="452" xr:uid="{15FCB7C8-D4C8-4EEC-B8F2-BEE88DB27FFA}"/>
    <cellStyle name="Millares 2 4 3 2" xfId="1083" xr:uid="{7EFB6F63-F2CE-4686-94C3-11690C336E80}"/>
    <cellStyle name="Millares 2 4 4" xfId="1080" xr:uid="{1E32EA78-1809-4547-9B6E-976BB344EA82}"/>
    <cellStyle name="Millares 2 5" xfId="453" xr:uid="{9D245843-39C6-4DA4-8BA5-B52984C33EF5}"/>
    <cellStyle name="Millares 2 5 2" xfId="1084" xr:uid="{C12DCDD7-136C-4189-8B6F-A43CC552D973}"/>
    <cellStyle name="Millares 2 5 3" xfId="1590" xr:uid="{AE00379E-F722-4596-A868-D63C1629F0C5}"/>
    <cellStyle name="Millares 2 6" xfId="454" xr:uid="{986A405C-149F-4F60-893A-10FDDF3B53EE}"/>
    <cellStyle name="Millares 2 6 2" xfId="1085" xr:uid="{D5091E8B-FD5C-4829-9824-BC5FD286E99D}"/>
    <cellStyle name="Millares 2 7" xfId="455" xr:uid="{7270EF6B-62F4-46D7-88ED-0BDD4291396F}"/>
    <cellStyle name="Millares 2 7 2" xfId="1086" xr:uid="{2F4F11F4-FF92-4D01-87F3-DFD9D51CD0D8}"/>
    <cellStyle name="Millares 2 7 3" xfId="1600" xr:uid="{70821847-BC1F-450B-B45E-636EBE3E8FED}"/>
    <cellStyle name="Millares 2 8" xfId="456" xr:uid="{1FFCD2D0-52E2-4201-B388-3301911D0BE2}"/>
    <cellStyle name="Millares 2 8 2" xfId="1087" xr:uid="{4256197E-C479-4713-9AA1-A6D6E1BAD5D8}"/>
    <cellStyle name="Millares 2 9" xfId="457" xr:uid="{A602D24B-168C-4B80-AC80-2F24529ED18E}"/>
    <cellStyle name="Millares 20" xfId="614" xr:uid="{463F8733-E5E7-4274-B8BC-0077B850FAC0}"/>
    <cellStyle name="Millares 20 2" xfId="663" xr:uid="{4F04074B-629D-4BB0-9D1B-E63DD15457DE}"/>
    <cellStyle name="Millares 20 2 2" xfId="764" xr:uid="{8055F585-6278-46DB-B4D6-92052B473954}"/>
    <cellStyle name="Millares 20 2 2 2" xfId="1305" xr:uid="{451B4C8F-E59F-432F-A88C-6A6F0D22CD00}"/>
    <cellStyle name="Millares 20 2 3" xfId="866" xr:uid="{3FFF2130-F696-467B-8EF6-3C09A249D062}"/>
    <cellStyle name="Millares 20 2 3 2" xfId="1407" xr:uid="{6BBB0D35-7539-43EC-BCA4-ECCD2305125E}"/>
    <cellStyle name="Millares 20 2 4" xfId="1204" xr:uid="{0404F205-A906-4342-B077-097333516BB9}"/>
    <cellStyle name="Millares 20 3" xfId="712" xr:uid="{4909A347-C874-4008-A3FC-F3947718CC2E}"/>
    <cellStyle name="Millares 20 3 2" xfId="1253" xr:uid="{691DCD69-918B-42AA-930E-A2642875FB4D}"/>
    <cellStyle name="Millares 20 4" xfId="814" xr:uid="{2233D1F5-F136-49C9-8A5D-F00C7688BC99}"/>
    <cellStyle name="Millares 20 4 2" xfId="1355" xr:uid="{2A808110-9A0D-478D-A913-41192B4BAB45}"/>
    <cellStyle name="Millares 20 5" xfId="1155" xr:uid="{EAFE983F-DC09-4F6E-8EBC-75438AD93040}"/>
    <cellStyle name="Millares 21" xfId="615" xr:uid="{0E175426-EDA3-47BC-8A28-1AACAAA15FFF}"/>
    <cellStyle name="Millares 21 2" xfId="664" xr:uid="{7FCD3D6D-91B4-40E5-85FC-4F0862837858}"/>
    <cellStyle name="Millares 21 2 2" xfId="765" xr:uid="{47E3E40B-0C94-4ECE-A122-2CCC280F9B8E}"/>
    <cellStyle name="Millares 21 2 2 2" xfId="1306" xr:uid="{4C25457D-B73D-4B24-8C79-B8DB13A8C431}"/>
    <cellStyle name="Millares 21 2 3" xfId="867" xr:uid="{71C82BFE-7CFF-47F1-9B15-93B7EA8AD8A9}"/>
    <cellStyle name="Millares 21 2 3 2" xfId="1408" xr:uid="{46C68195-5F62-4F75-A07E-EC3AE7B2C76B}"/>
    <cellStyle name="Millares 21 2 4" xfId="1205" xr:uid="{E17A4C82-C97A-4506-B342-3D54DE760BAA}"/>
    <cellStyle name="Millares 21 3" xfId="713" xr:uid="{AA7CCD05-5A34-43C0-AD67-9E147E1F4C04}"/>
    <cellStyle name="Millares 21 3 2" xfId="1254" xr:uid="{71FB9AF8-E03C-4A92-BC1C-DAEC2E94F4F1}"/>
    <cellStyle name="Millares 21 4" xfId="815" xr:uid="{D6B78CF0-6F3E-4071-814A-AD906E906BDB}"/>
    <cellStyle name="Millares 21 4 2" xfId="1356" xr:uid="{AD3CEC96-70B8-4316-AA36-992F5586BEB7}"/>
    <cellStyle name="Millares 21 5" xfId="1156" xr:uid="{A1802A5B-3F69-46D9-AB3D-48C54BBC633E}"/>
    <cellStyle name="Millares 22" xfId="616" xr:uid="{3ECA6D61-DED9-4D9B-86FA-D76087BF4419}"/>
    <cellStyle name="Millares 22 2" xfId="665" xr:uid="{910BAA5F-BAF5-4A7E-9287-95CF7A6B1640}"/>
    <cellStyle name="Millares 22 2 2" xfId="766" xr:uid="{EDE2A090-CA4B-47EE-BCED-2F9C72BE6A84}"/>
    <cellStyle name="Millares 22 2 2 2" xfId="1307" xr:uid="{B281ED28-08B5-4E5E-A084-FA668B736154}"/>
    <cellStyle name="Millares 22 2 3" xfId="868" xr:uid="{61389B56-F6FE-461D-B74C-A195D7EE50C1}"/>
    <cellStyle name="Millares 22 2 3 2" xfId="1409" xr:uid="{F861285B-63A4-4032-A0CE-B6DF7015C54B}"/>
    <cellStyle name="Millares 22 2 4" xfId="1206" xr:uid="{D9947D28-C083-418A-8FA1-789E4ADED846}"/>
    <cellStyle name="Millares 22 3" xfId="714" xr:uid="{20884A67-8191-4C96-A3FD-F6E24D372A26}"/>
    <cellStyle name="Millares 22 3 2" xfId="1255" xr:uid="{70A4A081-0867-4B76-AB71-934AF424F384}"/>
    <cellStyle name="Millares 22 4" xfId="816" xr:uid="{47F9A766-D933-4662-B14A-AEA42F77BBF8}"/>
    <cellStyle name="Millares 22 4 2" xfId="1357" xr:uid="{3C968868-1923-4F36-B604-F6D961806688}"/>
    <cellStyle name="Millares 22 5" xfId="1157" xr:uid="{E0267509-28EC-4D7D-A3FA-830AC5E3714A}"/>
    <cellStyle name="Millares 23" xfId="617" xr:uid="{F5D51081-53C7-44C7-A167-83A8794FE399}"/>
    <cellStyle name="Millares 23 2" xfId="666" xr:uid="{547314F1-7952-49C1-B83E-887E295D9C9E}"/>
    <cellStyle name="Millares 23 2 2" xfId="767" xr:uid="{A54AA35C-A6A5-488C-ACAE-CDBA5D5F8B2B}"/>
    <cellStyle name="Millares 23 2 2 2" xfId="1308" xr:uid="{4C36FD54-4427-4C01-B765-2BEBFF6EF535}"/>
    <cellStyle name="Millares 23 2 3" xfId="869" xr:uid="{134929AF-2F36-48BE-B2FE-878EB8571E1F}"/>
    <cellStyle name="Millares 23 2 3 2" xfId="1410" xr:uid="{94745E4C-5E41-4F85-82A1-DF7A83079636}"/>
    <cellStyle name="Millares 23 2 4" xfId="1207" xr:uid="{EA03B5AB-0012-4973-96F5-7C176D7039C2}"/>
    <cellStyle name="Millares 23 3" xfId="715" xr:uid="{EEB44CAE-5B48-4E7D-8667-8EC728E7B960}"/>
    <cellStyle name="Millares 23 3 2" xfId="1256" xr:uid="{C3859981-D007-48B4-BA35-349A0B44002C}"/>
    <cellStyle name="Millares 23 4" xfId="817" xr:uid="{41ECA6E6-7C97-499B-9B76-DD48EB0248F5}"/>
    <cellStyle name="Millares 23 4 2" xfId="1358" xr:uid="{97541728-AC2E-4E1B-96E4-2A4133A148F1}"/>
    <cellStyle name="Millares 23 5" xfId="1158" xr:uid="{48BD77B0-25FE-42C5-82F1-62F46DBB1FD2}"/>
    <cellStyle name="Millares 24" xfId="618" xr:uid="{F02A8083-2C27-4CF1-9B7E-2677E908FFE4}"/>
    <cellStyle name="Millares 24 2" xfId="667" xr:uid="{FCBED77A-B29E-49D5-8586-85EDE0EBE356}"/>
    <cellStyle name="Millares 24 2 2" xfId="768" xr:uid="{ACB523B0-E492-40CC-9A93-0782850F548E}"/>
    <cellStyle name="Millares 24 2 2 2" xfId="1309" xr:uid="{3EEFE362-5281-4181-9C49-F27543C830EC}"/>
    <cellStyle name="Millares 24 2 3" xfId="870" xr:uid="{ED0906DF-3DAC-4CC1-AD1D-012BE996BE99}"/>
    <cellStyle name="Millares 24 2 3 2" xfId="1411" xr:uid="{4EE9C3D3-2078-422F-869F-5123702C58B9}"/>
    <cellStyle name="Millares 24 2 4" xfId="1208" xr:uid="{4448B22B-FD55-4EAE-9716-E14E1FBE1542}"/>
    <cellStyle name="Millares 24 2 5" xfId="1568" xr:uid="{235329BB-CC84-4420-9476-46424397FBD4}"/>
    <cellStyle name="Millares 24 3" xfId="716" xr:uid="{12BC605C-7C21-465E-8777-0ECE247F434D}"/>
    <cellStyle name="Millares 24 3 2" xfId="1257" xr:uid="{4FE86FD3-AF8F-4F34-B3CF-18A127B9FEBA}"/>
    <cellStyle name="Millares 24 4" xfId="818" xr:uid="{74B881BC-E5BC-42E5-86D7-F7F506EA61B7}"/>
    <cellStyle name="Millares 24 4 2" xfId="1359" xr:uid="{C6BAE52E-A05E-4202-9262-A520BB62FE36}"/>
    <cellStyle name="Millares 24 5" xfId="1159" xr:uid="{93109E54-9BD0-4410-985F-5915DAC35A89}"/>
    <cellStyle name="Millares 24 6" xfId="1539" xr:uid="{DFBDA803-1366-4A0E-95F2-1EF295F2E9A9}"/>
    <cellStyle name="Millares 25" xfId="619" xr:uid="{CE0A164E-D6D1-49FA-9CD4-74C72DAAF3C8}"/>
    <cellStyle name="Millares 25 2" xfId="668" xr:uid="{7C246B42-F1A8-483D-9B70-BA9F9608382A}"/>
    <cellStyle name="Millares 25 2 2" xfId="769" xr:uid="{B9A8AEE0-CEEB-4DA7-A1D2-5E081E64ED2C}"/>
    <cellStyle name="Millares 25 2 2 2" xfId="1310" xr:uid="{220FD8FB-BB73-41BF-A793-9EE43962F721}"/>
    <cellStyle name="Millares 25 2 3" xfId="871" xr:uid="{5E1411C2-B546-4BBA-951B-584302068CCA}"/>
    <cellStyle name="Millares 25 2 3 2" xfId="1412" xr:uid="{5CAFE488-96E3-4AE8-AA98-B850F125B24C}"/>
    <cellStyle name="Millares 25 2 4" xfId="1209" xr:uid="{6330FD04-55E7-4D29-9A17-56CBAE886612}"/>
    <cellStyle name="Millares 25 2 5" xfId="1574" xr:uid="{92827687-80FB-432A-B60B-668D6769B113}"/>
    <cellStyle name="Millares 25 3" xfId="717" xr:uid="{E724A368-183F-4158-809D-DEE4EF43E84C}"/>
    <cellStyle name="Millares 25 3 2" xfId="1258" xr:uid="{FF7E2A73-A034-4A31-96A8-FBB7F2E4792E}"/>
    <cellStyle name="Millares 25 4" xfId="819" xr:uid="{5812C19F-9998-4F4B-AFC5-1BCC623FF39D}"/>
    <cellStyle name="Millares 25 4 2" xfId="1360" xr:uid="{A216AE40-E99F-42FB-A11A-84CF501B0008}"/>
    <cellStyle name="Millares 25 5" xfId="1160" xr:uid="{DBD71C68-6D28-42F2-8637-F89E08AA9203}"/>
    <cellStyle name="Millares 25 6" xfId="1540" xr:uid="{76D5C101-C5E5-4909-81EE-23124EE979E5}"/>
    <cellStyle name="Millares 26" xfId="620" xr:uid="{FB110BFA-8FB3-4809-8132-768719E5479F}"/>
    <cellStyle name="Millares 26 2" xfId="669" xr:uid="{DD457CBF-1A11-42D1-9C93-1852BDC56E68}"/>
    <cellStyle name="Millares 26 2 2" xfId="770" xr:uid="{C2B3D61F-3933-4718-968D-A6F502EF1A8A}"/>
    <cellStyle name="Millares 26 2 2 2" xfId="1311" xr:uid="{BC8802D8-9DB2-418F-984C-8CDAF66CA201}"/>
    <cellStyle name="Millares 26 2 3" xfId="872" xr:uid="{7D97713E-2A1F-4BCF-A4F5-B33783F9CA76}"/>
    <cellStyle name="Millares 26 2 3 2" xfId="1413" xr:uid="{C67136C8-BD63-44E1-9801-11559DBB6FA6}"/>
    <cellStyle name="Millares 26 2 4" xfId="1210" xr:uid="{E88E3283-87DD-4580-8D88-DC756EE74656}"/>
    <cellStyle name="Millares 26 2 5" xfId="1576" xr:uid="{CF66FF7A-FD3A-44E3-AA5D-EBB99B5C8216}"/>
    <cellStyle name="Millares 26 3" xfId="718" xr:uid="{BB487E1F-EC8E-46A9-9F37-141A543AAB51}"/>
    <cellStyle name="Millares 26 3 2" xfId="1259" xr:uid="{7B613D83-B544-49F5-91C5-14CC75FFC71C}"/>
    <cellStyle name="Millares 26 4" xfId="820" xr:uid="{EE0A8CF0-28BB-44B9-9FEE-BB07FA60057C}"/>
    <cellStyle name="Millares 26 4 2" xfId="1361" xr:uid="{21D13AF1-DCC5-48C0-96E4-14550A71D568}"/>
    <cellStyle name="Millares 26 5" xfId="1161" xr:uid="{5F9AD845-E780-42B4-A3DE-C14FCE106437}"/>
    <cellStyle name="Millares 26 6" xfId="1541" xr:uid="{8613132C-4177-4CBB-B6AF-92AA1E493E54}"/>
    <cellStyle name="Millares 27" xfId="621" xr:uid="{740D4B7C-7E2F-41E0-9DAC-4AD4F6B2EAE1}"/>
    <cellStyle name="Millares 27 2" xfId="670" xr:uid="{D938F2DD-B2EB-4DDE-AF93-121CCB34E6EA}"/>
    <cellStyle name="Millares 27 2 2" xfId="771" xr:uid="{33CF9CC7-0E3F-4B58-A605-6E4A99B4E09F}"/>
    <cellStyle name="Millares 27 2 2 2" xfId="1312" xr:uid="{DAD2EEE8-2F2F-4C39-A634-87B2F61FFB97}"/>
    <cellStyle name="Millares 27 2 3" xfId="873" xr:uid="{429AE5B0-6A98-4D63-AE6A-13250F3836B4}"/>
    <cellStyle name="Millares 27 2 3 2" xfId="1414" xr:uid="{BE7FB812-7544-42AE-AA31-9217EE6B04A3}"/>
    <cellStyle name="Millares 27 2 4" xfId="1211" xr:uid="{C9E49BA9-D785-4E93-BB19-E0824A0D32BB}"/>
    <cellStyle name="Millares 27 2 5" xfId="1575" xr:uid="{13B05578-DB55-4923-B128-0DCB0592A0D9}"/>
    <cellStyle name="Millares 27 3" xfId="719" xr:uid="{A12134C4-B5A5-495E-B95B-BD06FADC5C3F}"/>
    <cellStyle name="Millares 27 3 2" xfId="1260" xr:uid="{3BDD8BA1-24EF-4F2A-8798-3EFC62E1A4AC}"/>
    <cellStyle name="Millares 27 4" xfId="821" xr:uid="{D7C70F3A-2601-4DB3-B9AD-83E71C3C408F}"/>
    <cellStyle name="Millares 27 4 2" xfId="1362" xr:uid="{7E99200C-15C4-40B8-A943-D250AC3BC674}"/>
    <cellStyle name="Millares 27 5" xfId="1162" xr:uid="{A681D130-A834-47AA-A7D0-B164470A0036}"/>
    <cellStyle name="Millares 27 6" xfId="1542" xr:uid="{5987BBDF-DFF6-4916-9F33-547CED98059B}"/>
    <cellStyle name="Millares 28" xfId="622" xr:uid="{D992FDC0-3BE8-4C12-9638-DEF243BEE865}"/>
    <cellStyle name="Millares 28 2" xfId="671" xr:uid="{FA21B52D-9FC0-419E-ABEF-FF9A8C377D74}"/>
    <cellStyle name="Millares 28 2 2" xfId="772" xr:uid="{90E5C79C-2899-4121-8040-3DECF9780479}"/>
    <cellStyle name="Millares 28 2 2 2" xfId="1313" xr:uid="{F57EB006-1150-4C94-8B50-3AD687B7EB58}"/>
    <cellStyle name="Millares 28 2 3" xfId="874" xr:uid="{0BA1A1CC-D8E4-4125-A57A-6DE8EA0565FC}"/>
    <cellStyle name="Millares 28 2 3 2" xfId="1415" xr:uid="{DDE360F5-08B6-4385-B2C1-67FAD3323C3A}"/>
    <cellStyle name="Millares 28 2 4" xfId="1212" xr:uid="{C8E08B42-B621-41A8-974C-A2CB9C3E1AB4}"/>
    <cellStyle name="Millares 28 2 5" xfId="1579" xr:uid="{CB097166-0709-4907-96D6-CF8BFAB67F28}"/>
    <cellStyle name="Millares 28 3" xfId="720" xr:uid="{CB919EEC-ABC3-4AF8-9C52-97ED7E54806B}"/>
    <cellStyle name="Millares 28 3 2" xfId="1261" xr:uid="{E4AC1372-9044-4905-9239-A6DC5FF8DD8E}"/>
    <cellStyle name="Millares 28 4" xfId="822" xr:uid="{AB8F9321-0172-43FD-AE75-F953643A2287}"/>
    <cellStyle name="Millares 28 4 2" xfId="1363" xr:uid="{18170889-A8E4-4F19-9701-D47E0BBF8A72}"/>
    <cellStyle name="Millares 28 5" xfId="1163" xr:uid="{A1A3142B-EE08-4CA0-85F0-3AFB55293D34}"/>
    <cellStyle name="Millares 28 6" xfId="1543" xr:uid="{834B0BBA-B123-4CE6-BE36-CBFF654D530C}"/>
    <cellStyle name="Millares 29" xfId="623" xr:uid="{CE745EBF-1357-4B22-8E8B-63583CA2295F}"/>
    <cellStyle name="Millares 29 2" xfId="672" xr:uid="{1B236CA2-990A-4C2F-A413-7FB0BFB76248}"/>
    <cellStyle name="Millares 29 2 2" xfId="773" xr:uid="{8E8C2EE4-833C-4145-A9B1-E4A87B1983E2}"/>
    <cellStyle name="Millares 29 2 2 2" xfId="1314" xr:uid="{CE693FA5-DE1D-4F07-89D7-3FD39978335D}"/>
    <cellStyle name="Millares 29 2 3" xfId="875" xr:uid="{F9594C3F-E444-47FF-B49D-AAD1FC81D76E}"/>
    <cellStyle name="Millares 29 2 3 2" xfId="1416" xr:uid="{65B3C47B-32B4-4260-BB38-09BA33169E65}"/>
    <cellStyle name="Millares 29 2 4" xfId="1213" xr:uid="{68641234-094E-47BD-A611-49F34CB1BEA1}"/>
    <cellStyle name="Millares 29 2 5" xfId="1578" xr:uid="{50DE088E-D815-43DC-9CD3-087D216FC36E}"/>
    <cellStyle name="Millares 29 3" xfId="721" xr:uid="{4FE92923-7FF5-4265-ACB9-F68ACB4AEE60}"/>
    <cellStyle name="Millares 29 3 2" xfId="1262" xr:uid="{FF48AC84-66A6-4070-9487-E17E5B193758}"/>
    <cellStyle name="Millares 29 4" xfId="823" xr:uid="{8F4B98E0-8314-476B-B548-805576DA0D35}"/>
    <cellStyle name="Millares 29 4 2" xfId="1364" xr:uid="{5EB707E4-3742-4007-A114-49C63F63A3DA}"/>
    <cellStyle name="Millares 29 5" xfId="1164" xr:uid="{E0C0CE36-02A2-48FF-90DD-91DDB09EE6B9}"/>
    <cellStyle name="Millares 29 6" xfId="1544" xr:uid="{1980E0D4-D453-463E-9932-02882123753F}"/>
    <cellStyle name="Millares 3" xfId="77" xr:uid="{1556A52F-2EB5-4718-A124-44596EF2BCCF}"/>
    <cellStyle name="Millares 3 10" xfId="458" xr:uid="{83FBED5A-69E6-4430-8071-7D48C651E1DC}"/>
    <cellStyle name="Millares 3 10 2" xfId="1088" xr:uid="{D1028526-08B0-48D6-9C83-230D4D5A5AB8}"/>
    <cellStyle name="Millares 3 11" xfId="206" xr:uid="{2D1677ED-3D46-4CF0-8271-EBF9D08CB4F6}"/>
    <cellStyle name="Millares 3 12" xfId="971" xr:uid="{39F3E374-2CD5-45C8-A488-B4EEB201A441}"/>
    <cellStyle name="Millares 3 13" xfId="1518" xr:uid="{7CAE44A9-E5DE-4C59-B14D-9BF80D516CA6}"/>
    <cellStyle name="Millares 3 2" xfId="245" xr:uid="{E316C099-2A7A-4C82-B3E0-50582FB28448}"/>
    <cellStyle name="Millares 3 2 2" xfId="747" xr:uid="{52E56ECB-6236-4FA4-844B-ECD37589F75C}"/>
    <cellStyle name="Millares 3 2 2 2" xfId="1288" xr:uid="{90584287-E3E8-4501-9F9C-D045D36AF575}"/>
    <cellStyle name="Millares 3 2 2 3" xfId="1571" xr:uid="{4984476F-F192-4747-91BD-02B6DBCA4100}"/>
    <cellStyle name="Millares 3 2 3" xfId="849" xr:uid="{FBFCD135-C625-4D5B-B1CB-9656C7E41D3B}"/>
    <cellStyle name="Millares 3 2 3 2" xfId="1390" xr:uid="{0759C6C0-E911-4F94-8C7E-0032172EC20D}"/>
    <cellStyle name="Millares 3 2 4" xfId="459" xr:uid="{7416B054-583F-481C-BB07-75A9ADA6B9C2}"/>
    <cellStyle name="Millares 3 2 4 2" xfId="1089" xr:uid="{37E1E11E-D859-41BF-B8B7-E2FD3B54CFE8}"/>
    <cellStyle name="Millares 3 2 5" xfId="1008" xr:uid="{422BC2B7-B5B6-460D-B9FF-2F27714AB035}"/>
    <cellStyle name="Millares 3 2 6" xfId="1525" xr:uid="{3B7A3903-6001-4FC1-8A6E-6316B928E57D}"/>
    <cellStyle name="Millares 3 3" xfId="460" xr:uid="{818C53C5-6119-41C4-B51E-BBA04F8EDAA8}"/>
    <cellStyle name="Millares 3 3 2" xfId="1090" xr:uid="{A53A545F-705B-482B-B4DE-05633AFA3EE7}"/>
    <cellStyle name="Millares 3 3 2 2" xfId="1592" xr:uid="{75252DC9-5E80-4291-9137-BD5163467662}"/>
    <cellStyle name="Millares 3 4" xfId="461" xr:uid="{E7941B48-51E7-4AFC-B11A-3FF15255D18D}"/>
    <cellStyle name="Millares 3 4 2" xfId="1091" xr:uid="{A442BC70-3D62-466D-BEA2-4BBB7FCB8734}"/>
    <cellStyle name="Millares 3 4 3" xfId="1524" xr:uid="{BDEC998A-D964-459B-9C6C-1C8BAAC69475}"/>
    <cellStyle name="Millares 3 5" xfId="462" xr:uid="{3179BE6F-7B1C-46E5-AC10-9AB4918DA2AB}"/>
    <cellStyle name="Millares 3 5 2" xfId="1092" xr:uid="{C89ACED5-19A8-41ED-8F44-87D123356AA7}"/>
    <cellStyle name="Millares 3 6" xfId="597" xr:uid="{73D31B58-8F04-47F0-880B-0B9A03454656}"/>
    <cellStyle name="Millares 3 6 2" xfId="1138" xr:uid="{C351B776-E7C7-495D-B6EB-4027F7D882FC}"/>
    <cellStyle name="Millares 3 7" xfId="646" xr:uid="{5322337E-7969-401B-BC65-2DC76C944B94}"/>
    <cellStyle name="Millares 3 7 2" xfId="1187" xr:uid="{5CAC46F4-8461-45B9-BB0F-51C57E8380A9}"/>
    <cellStyle name="Millares 3 8" xfId="695" xr:uid="{4B6937CA-575C-4776-A8B0-5AADC75A2E82}"/>
    <cellStyle name="Millares 3 8 2" xfId="1236" xr:uid="{15FD931A-D49D-4334-A2C2-95A081063C37}"/>
    <cellStyle name="Millares 3 9" xfId="797" xr:uid="{3BAD7F90-5401-4E12-8AAD-F21E43572C3A}"/>
    <cellStyle name="Millares 3 9 2" xfId="1338" xr:uid="{62D65A2C-D9C4-4506-BBE9-7F7BDDA98329}"/>
    <cellStyle name="Millares 30" xfId="624" xr:uid="{75FEDFAE-AFE2-48EA-8354-4C25B351B449}"/>
    <cellStyle name="Millares 30 2" xfId="673" xr:uid="{F41DA8BF-CE08-48A0-AB28-8DB112379DA5}"/>
    <cellStyle name="Millares 30 2 2" xfId="774" xr:uid="{2DF2F81D-DEF6-4734-B165-1870497A88A3}"/>
    <cellStyle name="Millares 30 2 2 2" xfId="1315" xr:uid="{41067D3A-3782-4982-B979-7874AA3374A1}"/>
    <cellStyle name="Millares 30 2 3" xfId="876" xr:uid="{32ECFB10-739F-4AE2-AD4E-0218AEA1950E}"/>
    <cellStyle name="Millares 30 2 3 2" xfId="1417" xr:uid="{E18A5C10-FFBB-4D24-8986-1E302661A140}"/>
    <cellStyle name="Millares 30 2 4" xfId="1214" xr:uid="{FF116FE6-38B5-4E7D-86D4-98854A31A599}"/>
    <cellStyle name="Millares 30 2 5" xfId="1577" xr:uid="{647BF3F9-FF3D-4F57-B978-5435CFF8C800}"/>
    <cellStyle name="Millares 30 3" xfId="722" xr:uid="{4F292B68-9239-4996-B52C-3857B9DAFAAB}"/>
    <cellStyle name="Millares 30 3 2" xfId="1263" xr:uid="{A38BE8D3-6824-4E0B-A514-DE93CD90DD76}"/>
    <cellStyle name="Millares 30 4" xfId="824" xr:uid="{A57192BC-BEB4-4C21-BA77-CC69B6EBF3A5}"/>
    <cellStyle name="Millares 30 4 2" xfId="1365" xr:uid="{5FC40CB6-4483-455A-B6AD-6BFF89164AE0}"/>
    <cellStyle name="Millares 30 5" xfId="1165" xr:uid="{29F7E30C-7C14-4C2E-AE64-AC4E82D00D9A}"/>
    <cellStyle name="Millares 30 6" xfId="1545" xr:uid="{6A0619CB-6594-4930-8881-267CB8E0905C}"/>
    <cellStyle name="Millares 31" xfId="625" xr:uid="{1FE28044-8E6F-4A2C-BBDB-4835FD06636D}"/>
    <cellStyle name="Millares 31 2" xfId="674" xr:uid="{CD1D592E-AF83-45DE-8B85-905F09216884}"/>
    <cellStyle name="Millares 31 2 2" xfId="775" xr:uid="{1C781F39-0EE1-4462-B751-7F498B72A9B8}"/>
    <cellStyle name="Millares 31 2 2 2" xfId="1316" xr:uid="{675C9EC9-901D-4A0A-BF03-6BDD5F426465}"/>
    <cellStyle name="Millares 31 2 3" xfId="877" xr:uid="{30C1FFDE-4A2B-4587-826B-7368D3EDBDDC}"/>
    <cellStyle name="Millares 31 2 3 2" xfId="1418" xr:uid="{5F137FDB-C83C-41C0-85EE-9E7C738CE7B6}"/>
    <cellStyle name="Millares 31 2 4" xfId="1215" xr:uid="{7BE3430F-ACCF-412C-993D-4E3D934D52FE}"/>
    <cellStyle name="Millares 31 3" xfId="723" xr:uid="{46DE7299-FE69-4478-9490-4ACA48A7BF72}"/>
    <cellStyle name="Millares 31 3 2" xfId="1264" xr:uid="{4599E5A2-D797-4DE6-A490-80AE4F2EDEE0}"/>
    <cellStyle name="Millares 31 4" xfId="825" xr:uid="{36213DC6-BC1C-4FC3-BCD3-F014A9A08BF5}"/>
    <cellStyle name="Millares 31 4 2" xfId="1366" xr:uid="{715102D3-818D-4533-8877-E64AC970E4BA}"/>
    <cellStyle name="Millares 31 5" xfId="1166" xr:uid="{63F90B94-6D99-4D4F-829F-D203BAFB39C3}"/>
    <cellStyle name="Millares 32" xfId="626" xr:uid="{B34C5B01-6A6C-47A8-BD47-9701DA2EA28C}"/>
    <cellStyle name="Millares 32 2" xfId="675" xr:uid="{CBDB1A41-1D5B-42B1-BC61-B39ED30376F7}"/>
    <cellStyle name="Millares 32 2 2" xfId="776" xr:uid="{984B83E6-4261-47E9-949D-FF915337CD78}"/>
    <cellStyle name="Millares 32 2 2 2" xfId="1317" xr:uid="{A80B70C4-9BF5-4268-AA62-6942AB9B5705}"/>
    <cellStyle name="Millares 32 2 3" xfId="878" xr:uid="{21AC9FF1-764D-4D68-ACF5-5D0F7A98606A}"/>
    <cellStyle name="Millares 32 2 3 2" xfId="1419" xr:uid="{772061E7-E37C-4973-9A66-BADC324012E2}"/>
    <cellStyle name="Millares 32 2 4" xfId="1216" xr:uid="{30A38C98-17A8-4F7C-AE83-533320D07D93}"/>
    <cellStyle name="Millares 32 3" xfId="724" xr:uid="{BB8B9A50-70A0-49DC-BF8E-2E4580AA178B}"/>
    <cellStyle name="Millares 32 3 2" xfId="1265" xr:uid="{9A5CFE1C-A93B-4960-B3C1-7CA4158E55E7}"/>
    <cellStyle name="Millares 32 4" xfId="826" xr:uid="{C401C226-86CC-4F97-8E49-9A9A63F9467C}"/>
    <cellStyle name="Millares 32 4 2" xfId="1367" xr:uid="{F1424BC4-4A7E-4A8A-95DA-24396F456C1E}"/>
    <cellStyle name="Millares 32 5" xfId="1167" xr:uid="{77D7C6CF-3411-4D13-ADD6-BF7049293D9E}"/>
    <cellStyle name="Millares 33" xfId="627" xr:uid="{43D51CC1-D964-4F97-B3FA-323F7EE31CEB}"/>
    <cellStyle name="Millares 33 2" xfId="676" xr:uid="{67294A0C-956D-403D-8D25-A23D99969404}"/>
    <cellStyle name="Millares 33 2 2" xfId="777" xr:uid="{7B59A472-931C-4283-964A-59266B299C82}"/>
    <cellStyle name="Millares 33 2 2 2" xfId="1318" xr:uid="{65A4F08A-DCFF-48F9-927C-3DDFEB235E45}"/>
    <cellStyle name="Millares 33 2 3" xfId="879" xr:uid="{8E7BF44B-869B-4002-8B70-E6688E7F0ACE}"/>
    <cellStyle name="Millares 33 2 3 2" xfId="1420" xr:uid="{0723B098-0A8D-49FC-8E08-E0729C8A8F5E}"/>
    <cellStyle name="Millares 33 2 4" xfId="1217" xr:uid="{3F3964DE-B6DF-4CBC-AA16-EF43C213B8EA}"/>
    <cellStyle name="Millares 33 2 5" xfId="1581" xr:uid="{3DE04D1C-D4BA-4D77-BB46-2FCC1BD3D9DC}"/>
    <cellStyle name="Millares 33 3" xfId="725" xr:uid="{5C42B21E-F73E-45B1-ACE3-8A83021F4203}"/>
    <cellStyle name="Millares 33 3 2" xfId="1266" xr:uid="{B88C50D3-AE32-4B7A-9885-01FA8F0F5EC9}"/>
    <cellStyle name="Millares 33 4" xfId="827" xr:uid="{3B55C476-5AEB-42F8-84C7-9BFBFDA01506}"/>
    <cellStyle name="Millares 33 4 2" xfId="1368" xr:uid="{4407455A-D1A3-423C-9EC4-C50A0C7BE6F6}"/>
    <cellStyle name="Millares 33 5" xfId="1168" xr:uid="{FC83F6A2-3972-4B68-8FA8-DFDB7ECA2026}"/>
    <cellStyle name="Millares 34" xfId="628" xr:uid="{956277F9-A1CD-489C-B60C-147A85B2EB38}"/>
    <cellStyle name="Millares 34 2" xfId="677" xr:uid="{9798C1BD-EDED-4E13-BCD9-C86DB5132E16}"/>
    <cellStyle name="Millares 34 2 2" xfId="778" xr:uid="{D9F2E2C4-AABA-4CCB-BC90-18DBC44ADAE5}"/>
    <cellStyle name="Millares 34 2 2 2" xfId="1319" xr:uid="{00D70CAD-D9AD-4FFB-880D-FB2CC09C28B6}"/>
    <cellStyle name="Millares 34 2 3" xfId="880" xr:uid="{FFAF7AB0-870F-4666-97B4-DA39E3EF145D}"/>
    <cellStyle name="Millares 34 2 3 2" xfId="1421" xr:uid="{8D6E2B2C-0F56-4AA9-BD8C-A6D248A21DA2}"/>
    <cellStyle name="Millares 34 2 4" xfId="1218" xr:uid="{5E6D695A-5C6D-4EE5-9C96-F0F291F1CF25}"/>
    <cellStyle name="Millares 34 3" xfId="726" xr:uid="{F04177A5-4CBA-46D6-B3B5-2181816E0945}"/>
    <cellStyle name="Millares 34 3 2" xfId="1267" xr:uid="{D7AB229F-4EB4-4F76-B8F0-1F7A9A72C861}"/>
    <cellStyle name="Millares 34 4" xfId="828" xr:uid="{F70D559F-E9E5-4510-B91A-5B026B7C9C31}"/>
    <cellStyle name="Millares 34 4 2" xfId="1369" xr:uid="{0FBCE070-B6BC-4AD2-9205-59A29875D353}"/>
    <cellStyle name="Millares 34 5" xfId="1169" xr:uid="{489C480E-2A8A-4EBC-AE93-DE2204964084}"/>
    <cellStyle name="Millares 35" xfId="629" xr:uid="{AE717BB3-EC70-45F0-B62E-11D9F1092BD5}"/>
    <cellStyle name="Millares 35 2" xfId="678" xr:uid="{79F4BEFF-7969-4623-959B-17D89A403E02}"/>
    <cellStyle name="Millares 35 2 2" xfId="779" xr:uid="{B99450B8-44DD-417A-BF32-0EE39E3ABC48}"/>
    <cellStyle name="Millares 35 2 2 2" xfId="1320" xr:uid="{47A2DD13-1BE4-418B-B044-5736F2990D40}"/>
    <cellStyle name="Millares 35 2 3" xfId="881" xr:uid="{9A5E5B62-7676-40E9-B790-7EABCDCBBE2A}"/>
    <cellStyle name="Millares 35 2 3 2" xfId="1422" xr:uid="{56776579-07E9-404F-8976-3D126ACCB15C}"/>
    <cellStyle name="Millares 35 2 4" xfId="1219" xr:uid="{83C539A7-ABA5-45F9-B088-8F82FDEF3185}"/>
    <cellStyle name="Millares 35 3" xfId="727" xr:uid="{39ED91B1-D4F8-4524-899A-8F6F29400349}"/>
    <cellStyle name="Millares 35 3 2" xfId="1268" xr:uid="{29F3DC13-1DE9-4E73-AAC8-FA022A13A836}"/>
    <cellStyle name="Millares 35 4" xfId="829" xr:uid="{90B0D149-697C-4FB7-A36C-1E5EBE862C2C}"/>
    <cellStyle name="Millares 35 4 2" xfId="1370" xr:uid="{AB70D4F9-287F-4D63-99C0-3DE9A78DF9BE}"/>
    <cellStyle name="Millares 35 5" xfId="1170" xr:uid="{9A784AD2-9BCD-4237-8428-BDD5DB50163D}"/>
    <cellStyle name="Millares 36" xfId="630" xr:uid="{696EB445-7D76-4DA0-A5EC-68FEAF885620}"/>
    <cellStyle name="Millares 36 2" xfId="679" xr:uid="{08199B7A-8BDC-4F8A-89CF-82CB717F7307}"/>
    <cellStyle name="Millares 36 2 2" xfId="780" xr:uid="{97970C95-05A1-4249-82A9-9ADFD0A06915}"/>
    <cellStyle name="Millares 36 2 2 2" xfId="1321" xr:uid="{5C5FC56F-B4BC-45E3-AECC-47A0A8C84B79}"/>
    <cellStyle name="Millares 36 2 3" xfId="882" xr:uid="{FC1B3D8A-0940-4FB7-A58A-7775E5DFE2F4}"/>
    <cellStyle name="Millares 36 2 3 2" xfId="1423" xr:uid="{FD2CADBA-96F3-4789-BEC2-F2E9B1C5E4A1}"/>
    <cellStyle name="Millares 36 2 4" xfId="1220" xr:uid="{53AB4E62-1DE9-41E8-991B-0568DF396767}"/>
    <cellStyle name="Millares 36 3" xfId="728" xr:uid="{AEE7EFA0-CFC1-4C64-B02C-C46DCF16B0A0}"/>
    <cellStyle name="Millares 36 3 2" xfId="1269" xr:uid="{90CE053F-F2EA-4BD0-81FC-B5A53BAAB9F2}"/>
    <cellStyle name="Millares 36 4" xfId="830" xr:uid="{2CA1DAA3-3AE5-4417-8550-2499DB53D156}"/>
    <cellStyle name="Millares 36 4 2" xfId="1371" xr:uid="{81F4A21C-2EDB-4A6A-92A5-EA8D45BEDD7B}"/>
    <cellStyle name="Millares 36 5" xfId="1171" xr:uid="{F198CAAE-287E-4617-99D0-1FFB1F6CD700}"/>
    <cellStyle name="Millares 37" xfId="631" xr:uid="{E722A813-FB49-4DB5-A989-8D2CCE466927}"/>
    <cellStyle name="Millares 37 2" xfId="680" xr:uid="{3BF0B17F-4B94-4986-9F1D-31CB222BD68C}"/>
    <cellStyle name="Millares 37 2 2" xfId="781" xr:uid="{08F601A9-73F4-488F-B93A-BCFB869F2967}"/>
    <cellStyle name="Millares 37 2 2 2" xfId="1322" xr:uid="{741CCF91-7DA1-47E9-B5E9-11AE1F683B92}"/>
    <cellStyle name="Millares 37 2 3" xfId="883" xr:uid="{3B94F0F0-7437-476A-9E80-DC964D1BD7A0}"/>
    <cellStyle name="Millares 37 2 3 2" xfId="1424" xr:uid="{1FACFFB4-C4DB-4DAC-ABB0-19FACD55CD7E}"/>
    <cellStyle name="Millares 37 2 4" xfId="1221" xr:uid="{A99E367D-D8EB-40FF-87CA-B69BA8FB0B08}"/>
    <cellStyle name="Millares 37 3" xfId="729" xr:uid="{BC3CD2C6-F52A-44E9-8E11-AFCFAD43B48A}"/>
    <cellStyle name="Millares 37 3 2" xfId="1270" xr:uid="{601C86E1-5B3B-411D-87DD-FD756F76CA94}"/>
    <cellStyle name="Millares 37 4" xfId="831" xr:uid="{A0DE429D-F0CC-456A-8C51-F0A52E7A476A}"/>
    <cellStyle name="Millares 37 4 2" xfId="1372" xr:uid="{4D98ABC7-41CF-408A-87DB-77613E893F15}"/>
    <cellStyle name="Millares 37 5" xfId="1172" xr:uid="{AE5C784D-B44A-458B-8587-FE82DC684399}"/>
    <cellStyle name="Millares 38" xfId="632" xr:uid="{F2027AF8-28A8-458D-8674-FE4A62675175}"/>
    <cellStyle name="Millares 38 2" xfId="681" xr:uid="{5C7B31BC-2270-42B9-B696-53831E0245CF}"/>
    <cellStyle name="Millares 38 2 2" xfId="782" xr:uid="{A7DD7FE7-4EDE-40FA-B044-7B3CE2EB9797}"/>
    <cellStyle name="Millares 38 2 2 2" xfId="1323" xr:uid="{CA9822AC-B590-4A5A-B88C-2EC5463F972F}"/>
    <cellStyle name="Millares 38 2 3" xfId="884" xr:uid="{C8F84F10-3EF3-4913-ADBB-69DD7B20C37E}"/>
    <cellStyle name="Millares 38 2 3 2" xfId="1425" xr:uid="{3A346647-C6EB-4645-852A-1B388D5D44A5}"/>
    <cellStyle name="Millares 38 2 4" xfId="1222" xr:uid="{EFFE05DC-D3A2-4C53-8870-A5FA198C0CF6}"/>
    <cellStyle name="Millares 38 3" xfId="730" xr:uid="{91C01E77-15FE-4C23-A1EE-49A1DFB70DD6}"/>
    <cellStyle name="Millares 38 3 2" xfId="1271" xr:uid="{D92098E8-725D-4A4E-B271-3172FE6D7324}"/>
    <cellStyle name="Millares 38 4" xfId="832" xr:uid="{6F09BD2D-B0C2-47E1-88CA-2415A6C3CC49}"/>
    <cellStyle name="Millares 38 4 2" xfId="1373" xr:uid="{C5CED894-93C7-4343-B002-B93DF77A91FA}"/>
    <cellStyle name="Millares 38 5" xfId="1173" xr:uid="{CD7DF931-12FE-475B-B8BE-4637A67DA07E}"/>
    <cellStyle name="Millares 39" xfId="633" xr:uid="{12271570-5660-417C-88A3-8AD90DFE0345}"/>
    <cellStyle name="Millares 39 2" xfId="682" xr:uid="{C1E86335-7609-44AB-B5E9-F24696A04CA1}"/>
    <cellStyle name="Millares 39 2 2" xfId="783" xr:uid="{C867E8FD-8146-4FF3-86FC-6FA42FEB16FF}"/>
    <cellStyle name="Millares 39 2 2 2" xfId="1324" xr:uid="{A3FA745A-5F44-49E3-87C7-658F2DCD9D78}"/>
    <cellStyle name="Millares 39 2 3" xfId="885" xr:uid="{7E4B527E-9A16-4CAB-9E59-F122ED953B32}"/>
    <cellStyle name="Millares 39 2 3 2" xfId="1426" xr:uid="{F000BFF5-7ADD-445A-BC33-D27D97533674}"/>
    <cellStyle name="Millares 39 2 4" xfId="1223" xr:uid="{A4EDB87D-D8D3-48D8-9797-9C3249378598}"/>
    <cellStyle name="Millares 39 3" xfId="731" xr:uid="{A7912872-91F1-4898-840E-66384F4B7CE3}"/>
    <cellStyle name="Millares 39 3 2" xfId="1272" xr:uid="{5F13BFE2-F57F-438B-AF48-CC8074FABCA3}"/>
    <cellStyle name="Millares 39 4" xfId="833" xr:uid="{E259BD76-EBE6-4C19-9D66-962CF0500187}"/>
    <cellStyle name="Millares 39 4 2" xfId="1374" xr:uid="{A25528AB-9F60-47D8-94F9-3D0E782CC4EE}"/>
    <cellStyle name="Millares 39 5" xfId="1174" xr:uid="{12063364-DFB1-4CA0-AA91-79B2AAC1754F}"/>
    <cellStyle name="Millares 39 6" xfId="1523" xr:uid="{E0D84E25-E33F-4877-AEDA-6390C13FC6D3}"/>
    <cellStyle name="Millares 4" xfId="39" xr:uid="{3F0E77B1-2BC9-44E5-B74B-85C128F6650B}"/>
    <cellStyle name="Millares 4 10" xfId="974" xr:uid="{D538FB38-F094-424C-B974-7246A3AF0208}"/>
    <cellStyle name="Millares 4 11" xfId="1521" xr:uid="{B0FC1E16-0BCF-4FA5-B54F-FD5E91F0C8DA}"/>
    <cellStyle name="Millares 4 2" xfId="464" xr:uid="{9C41E024-ACBF-4738-B114-2063BBF2D1A7}"/>
    <cellStyle name="Millares 4 2 2" xfId="748" xr:uid="{9B697E79-F354-4879-B6EC-9879FF5D65B1}"/>
    <cellStyle name="Millares 4 2 2 2" xfId="1289" xr:uid="{C2273D14-564F-477E-9179-1CEA2A5C8859}"/>
    <cellStyle name="Millares 4 2 3" xfId="850" xr:uid="{05BC9CC2-B4FB-4920-89F4-1388DB207768}"/>
    <cellStyle name="Millares 4 2 3 2" xfId="1391" xr:uid="{EE4E8A01-0A2C-4BDE-854C-13B8BDD05D02}"/>
    <cellStyle name="Millares 4 3" xfId="465" xr:uid="{320CE3CB-0BE7-46A4-9038-2ED18E43C94A}"/>
    <cellStyle name="Millares 4 3 2" xfId="1594" xr:uid="{C437D448-E133-43F6-841F-F84FA9FB8321}"/>
    <cellStyle name="Millares 4 4" xfId="598" xr:uid="{FC4288F6-7247-41CF-99DC-D88CFF58434F}"/>
    <cellStyle name="Millares 4 4 2" xfId="1139" xr:uid="{CCE7BEE8-5513-441F-8197-81CCE56D0DCB}"/>
    <cellStyle name="Millares 4 4 3" xfId="1526" xr:uid="{B737641B-C2A0-4CB2-88F3-469FA2E47DC6}"/>
    <cellStyle name="Millares 4 5" xfId="647" xr:uid="{F58A6C9E-E584-4B62-81D2-2EFA027CBC15}"/>
    <cellStyle name="Millares 4 5 2" xfId="1188" xr:uid="{BAE6157F-09CB-4323-9197-8DB323B715A7}"/>
    <cellStyle name="Millares 4 6" xfId="696" xr:uid="{502BE6C0-6CDE-4306-B92F-245C60E7A74A}"/>
    <cellStyle name="Millares 4 6 2" xfId="1237" xr:uid="{5EEA7ED6-BD77-4B87-A0B3-A464BB5A0939}"/>
    <cellStyle name="Millares 4 7" xfId="798" xr:uid="{E674EFCD-F342-4C33-8019-57B0F529BAFE}"/>
    <cellStyle name="Millares 4 7 2" xfId="1339" xr:uid="{A41FD36E-FE2A-4F8A-9C67-7161B0E17A37}"/>
    <cellStyle name="Millares 4 8" xfId="463" xr:uid="{4DA945E5-2810-4F17-89FF-D2795AAE79CA}"/>
    <cellStyle name="Millares 4 8 2" xfId="1093" xr:uid="{1DAB4530-EC1B-4059-8828-F6CA8D91C6A3}"/>
    <cellStyle name="Millares 4 9" xfId="211" xr:uid="{D0F96117-66B9-4D80-BA47-A7F5F0F34E43}"/>
    <cellStyle name="Millares 40" xfId="634" xr:uid="{50549D98-EDE9-429E-9883-536743F9E548}"/>
    <cellStyle name="Millares 40 2" xfId="683" xr:uid="{F9843BDD-A536-4336-AFF8-6F7AC763F49C}"/>
    <cellStyle name="Millares 40 2 2" xfId="784" xr:uid="{74B00B32-9BF9-487C-B872-448C1F4C3C85}"/>
    <cellStyle name="Millares 40 2 2 2" xfId="1325" xr:uid="{E91EB22D-384E-4114-A94D-4799060A0C64}"/>
    <cellStyle name="Millares 40 2 3" xfId="886" xr:uid="{2F35D223-20D6-45AD-94FD-588DDA4D1799}"/>
    <cellStyle name="Millares 40 2 3 2" xfId="1427" xr:uid="{8CD41A95-EAFB-496B-9BF8-7DC0942BA545}"/>
    <cellStyle name="Millares 40 2 4" xfId="1224" xr:uid="{3726BDF7-B273-45B7-92CB-539CA12D2736}"/>
    <cellStyle name="Millares 40 3" xfId="732" xr:uid="{6FBABA4B-A05E-43FF-8639-36C1CB1725BE}"/>
    <cellStyle name="Millares 40 3 2" xfId="1273" xr:uid="{71F8F310-6872-4858-9D1C-A89DF789A93B}"/>
    <cellStyle name="Millares 40 4" xfId="834" xr:uid="{1E5566F5-F27D-42B4-AE26-3A78F4A94ACF}"/>
    <cellStyle name="Millares 40 4 2" xfId="1375" xr:uid="{236F74BC-453B-4D4F-BE3C-0862F90973F1}"/>
    <cellStyle name="Millares 40 5" xfId="1175" xr:uid="{4251F487-C696-45B2-94E1-CA468247D167}"/>
    <cellStyle name="Millares 41" xfId="635" xr:uid="{D942B005-E430-4CE4-B02F-51ACED5260D5}"/>
    <cellStyle name="Millares 41 2" xfId="684" xr:uid="{72E083EC-0E88-4E85-B86D-668E26BDCF84}"/>
    <cellStyle name="Millares 41 2 2" xfId="785" xr:uid="{114EEDA5-C7D6-4749-B329-A530D7B84458}"/>
    <cellStyle name="Millares 41 2 2 2" xfId="1326" xr:uid="{286C1C61-BE85-4D58-9C93-47667BD44527}"/>
    <cellStyle name="Millares 41 2 3" xfId="887" xr:uid="{E871CE57-DC6A-4C0C-AFD8-90E1A85C27B0}"/>
    <cellStyle name="Millares 41 2 3 2" xfId="1428" xr:uid="{360FE196-1A11-4F1F-B77C-836936B6CC11}"/>
    <cellStyle name="Millares 41 2 4" xfId="1225" xr:uid="{5410AF0A-3589-4031-9E18-BB6186B0C6CE}"/>
    <cellStyle name="Millares 41 3" xfId="733" xr:uid="{9B5C08D5-B20D-4014-A19D-997DC1F276EE}"/>
    <cellStyle name="Millares 41 3 2" xfId="1274" xr:uid="{032F685C-B44D-4C34-ACA8-3F376B93B9C5}"/>
    <cellStyle name="Millares 41 4" xfId="835" xr:uid="{38C56E53-E47B-49DA-BAA4-6CE10CBCB7D6}"/>
    <cellStyle name="Millares 41 4 2" xfId="1376" xr:uid="{22F249C4-EE4E-4B35-BDC7-FEB41E4EA37C}"/>
    <cellStyle name="Millares 41 5" xfId="1176" xr:uid="{D9D09F1B-A60A-4BAE-899F-29F30406C5B2}"/>
    <cellStyle name="Millares 42" xfId="636" xr:uid="{4B479EDD-5563-44E6-ADAA-912231B449F2}"/>
    <cellStyle name="Millares 42 2" xfId="685" xr:uid="{041FD786-22CF-4C6A-B23C-B62489344ED5}"/>
    <cellStyle name="Millares 42 2 2" xfId="786" xr:uid="{D811F1CD-7E72-47E2-9D8A-B786CB755EC0}"/>
    <cellStyle name="Millares 42 2 2 2" xfId="1327" xr:uid="{DDFB191C-2EFB-4313-AE14-BEB8EBD1B0DC}"/>
    <cellStyle name="Millares 42 2 3" xfId="888" xr:uid="{C5CE9EF1-DD82-4A62-BC97-4200563827B5}"/>
    <cellStyle name="Millares 42 2 3 2" xfId="1429" xr:uid="{772E5F04-B933-4CF4-9273-3DDC9A42C199}"/>
    <cellStyle name="Millares 42 2 4" xfId="1226" xr:uid="{BBCD6136-103E-4EAE-A9D8-47783136FE81}"/>
    <cellStyle name="Millares 42 3" xfId="734" xr:uid="{4237BE9A-261F-407B-AD39-6BA8B0D7F879}"/>
    <cellStyle name="Millares 42 3 2" xfId="1275" xr:uid="{0000905B-102F-467B-8023-954B8D715053}"/>
    <cellStyle name="Millares 42 4" xfId="836" xr:uid="{FA44E6D7-14BB-4CFC-815F-53AB6E20768A}"/>
    <cellStyle name="Millares 42 4 2" xfId="1377" xr:uid="{6A2D6FDA-8B5E-4E93-BB17-C49734CD0F08}"/>
    <cellStyle name="Millares 42 5" xfId="1177" xr:uid="{B1F96F68-290E-4723-ACB1-456C6A0A7D91}"/>
    <cellStyle name="Millares 42 6" xfId="1599" xr:uid="{23702656-8A29-4666-87BB-7E309B88F200}"/>
    <cellStyle name="Millares 43" xfId="637" xr:uid="{EE1A8759-D878-4460-AB91-AD8E20CCECA8}"/>
    <cellStyle name="Millares 43 2" xfId="686" xr:uid="{12B1BEA3-89FF-48E6-AADC-B0B5665BC641}"/>
    <cellStyle name="Millares 43 2 2" xfId="787" xr:uid="{0AD8A309-8AE0-424F-A22C-B91AB48FA189}"/>
    <cellStyle name="Millares 43 2 2 2" xfId="1328" xr:uid="{4EFC7C01-2FBA-4B9E-AC33-87B50D804240}"/>
    <cellStyle name="Millares 43 2 3" xfId="889" xr:uid="{402830DA-D1F6-4DE6-96B2-F21D36BB1668}"/>
    <cellStyle name="Millares 43 2 3 2" xfId="1430" xr:uid="{D5533C88-09BB-4CB9-B143-2CBC575DD53E}"/>
    <cellStyle name="Millares 43 2 4" xfId="1227" xr:uid="{1A798ECE-58EF-4890-BA09-A532B627F7F1}"/>
    <cellStyle name="Millares 43 3" xfId="735" xr:uid="{7446D7ED-7A8E-4D58-B54B-838EEB62310A}"/>
    <cellStyle name="Millares 43 3 2" xfId="1276" xr:uid="{EE627FEE-F704-453C-8B68-A7E3C2E3720F}"/>
    <cellStyle name="Millares 43 4" xfId="837" xr:uid="{5932C029-EFE6-41EA-A789-211512FAAEA4}"/>
    <cellStyle name="Millares 43 4 2" xfId="1378" xr:uid="{1DAA14BA-C883-467C-8FE1-126F72162457}"/>
    <cellStyle name="Millares 43 5" xfId="1178" xr:uid="{E5A63840-880D-4412-B311-AA0D2764F5E1}"/>
    <cellStyle name="Millares 43 6" xfId="1601" xr:uid="{6C7D9C93-BA45-40E6-973C-793FAE78E00C}"/>
    <cellStyle name="Millares 44" xfId="638" xr:uid="{24BD181F-E703-48CD-ABE1-654E536CC7EA}"/>
    <cellStyle name="Millares 44 2" xfId="687" xr:uid="{7F6350BA-3F74-44E3-BA2C-281B80033690}"/>
    <cellStyle name="Millares 44 2 2" xfId="788" xr:uid="{4065A5FD-811A-47C1-8B30-761A0C8E84E6}"/>
    <cellStyle name="Millares 44 2 2 2" xfId="1329" xr:uid="{E8C04684-88F4-45CB-9CE8-A3949826EB11}"/>
    <cellStyle name="Millares 44 2 3" xfId="890" xr:uid="{B2BEAF87-80AE-4D16-A86F-5BC20EE4566E}"/>
    <cellStyle name="Millares 44 2 3 2" xfId="1431" xr:uid="{79B4A80E-9E74-4CBB-A517-323D192EE3AA}"/>
    <cellStyle name="Millares 44 2 4" xfId="1228" xr:uid="{29E61E2D-8F34-45F1-AE4C-A9239F33BF18}"/>
    <cellStyle name="Millares 44 3" xfId="736" xr:uid="{514DF60F-C8A7-4833-A0B5-5515F0B7A9BA}"/>
    <cellStyle name="Millares 44 3 2" xfId="1277" xr:uid="{C0001F11-DBBF-45F8-8F26-C08553A97BFB}"/>
    <cellStyle name="Millares 44 4" xfId="838" xr:uid="{435E5FB4-2FEA-4C10-8DAE-FD0764C16CEB}"/>
    <cellStyle name="Millares 44 4 2" xfId="1379" xr:uid="{62B15B5E-F545-4149-9678-769A1C0C852C}"/>
    <cellStyle name="Millares 44 5" xfId="1179" xr:uid="{93D1E8AD-A3B5-4F46-9380-696237CF83C2}"/>
    <cellStyle name="Millares 45" xfId="639" xr:uid="{923C770C-CDD9-40C9-AA0A-34E4221FA258}"/>
    <cellStyle name="Millares 45 2" xfId="688" xr:uid="{BAB1BF65-F1EB-4A9A-ADDD-6809C7E3D7C2}"/>
    <cellStyle name="Millares 45 2 2" xfId="789" xr:uid="{F55B8BD5-458A-4E91-92C9-310E703E9398}"/>
    <cellStyle name="Millares 45 2 2 2" xfId="1330" xr:uid="{3E3B68F3-D364-469F-962F-A49B9E9F4663}"/>
    <cellStyle name="Millares 45 2 3" xfId="891" xr:uid="{4A4C508E-4A35-4054-9E61-E7C69EFF3BDC}"/>
    <cellStyle name="Millares 45 2 3 2" xfId="1432" xr:uid="{0D6F0307-7507-4DA5-A9F7-2BE9F64C06F7}"/>
    <cellStyle name="Millares 45 2 4" xfId="1229" xr:uid="{1552ECC1-62DF-4336-99AA-0D64823880B8}"/>
    <cellStyle name="Millares 45 3" xfId="737" xr:uid="{301FBD65-1F47-4B46-BC5D-AB585D9E709C}"/>
    <cellStyle name="Millares 45 3 2" xfId="1278" xr:uid="{9A7474C8-2127-4345-B96A-258D5E1418B6}"/>
    <cellStyle name="Millares 45 4" xfId="839" xr:uid="{54B05AA3-6B4B-4375-AA4D-B7AF9CFE36FC}"/>
    <cellStyle name="Millares 45 4 2" xfId="1380" xr:uid="{B90C572B-63C2-40A8-A8D1-82994D462771}"/>
    <cellStyle name="Millares 45 5" xfId="1180" xr:uid="{2B147E6F-653C-4A8C-9688-C48C97B4737B}"/>
    <cellStyle name="Millares 46" xfId="640" xr:uid="{C450D2EB-DFCC-4E22-96BE-A9EC0240C859}"/>
    <cellStyle name="Millares 46 2" xfId="689" xr:uid="{41087AA3-146E-4C8B-9EF4-F9E2AE7F3AA3}"/>
    <cellStyle name="Millares 46 2 2" xfId="790" xr:uid="{EA9D0925-92B9-4A36-AB40-D414778653BC}"/>
    <cellStyle name="Millares 46 2 2 2" xfId="1331" xr:uid="{985AB4D1-5F19-41E4-9E16-32FF583C4507}"/>
    <cellStyle name="Millares 46 2 3" xfId="892" xr:uid="{363ED442-8D49-48A3-9DA4-51F84D461DC8}"/>
    <cellStyle name="Millares 46 2 3 2" xfId="1433" xr:uid="{F6DEC788-B76D-4EA3-B0C6-A525FD5AFE0A}"/>
    <cellStyle name="Millares 46 2 4" xfId="1230" xr:uid="{B5402E6E-9970-480F-95ED-429D41B679F4}"/>
    <cellStyle name="Millares 46 3" xfId="738" xr:uid="{A3B217F7-95D9-4751-ABC8-A8738DC6C5F0}"/>
    <cellStyle name="Millares 46 3 2" xfId="1279" xr:uid="{E47DA903-2585-404F-BCDF-7C95B06B2D7F}"/>
    <cellStyle name="Millares 46 4" xfId="840" xr:uid="{145491C3-0E2A-46DF-8992-AFACF31E89E9}"/>
    <cellStyle name="Millares 46 4 2" xfId="1381" xr:uid="{D208220C-87AA-4097-A7B3-C00A9D2FEAB0}"/>
    <cellStyle name="Millares 46 5" xfId="1181" xr:uid="{2BA979D6-DD68-4300-9DD8-1C27BE4894C2}"/>
    <cellStyle name="Millares 47" xfId="641" xr:uid="{8AD1A7B2-1570-4D0C-B581-9A448A6C174B}"/>
    <cellStyle name="Millares 47 2" xfId="690" xr:uid="{A409E954-EE17-497E-AE28-35756D31802E}"/>
    <cellStyle name="Millares 47 2 2" xfId="791" xr:uid="{E0FFD6D4-AC26-46ED-ADF2-75817F80E781}"/>
    <cellStyle name="Millares 47 2 2 2" xfId="1332" xr:uid="{8E3FE13F-7760-47D4-8158-1A644EBAAC74}"/>
    <cellStyle name="Millares 47 2 3" xfId="893" xr:uid="{93F88670-58BA-4DDF-A640-B98E222D6A6D}"/>
    <cellStyle name="Millares 47 2 3 2" xfId="1434" xr:uid="{4818EC1B-8894-489E-AF9A-078B2E2C68A2}"/>
    <cellStyle name="Millares 47 2 4" xfId="1231" xr:uid="{95D6B5C6-D990-44CF-8C1A-322E25DD21EA}"/>
    <cellStyle name="Millares 47 3" xfId="739" xr:uid="{AA074D84-407E-4705-9128-F374ADF4274D}"/>
    <cellStyle name="Millares 47 3 2" xfId="1280" xr:uid="{7E0D87ED-B3C7-4BFE-823B-CBA2F61F481B}"/>
    <cellStyle name="Millares 47 4" xfId="841" xr:uid="{98EBEE8E-7579-418E-B6D7-7E9E4DD79E14}"/>
    <cellStyle name="Millares 47 4 2" xfId="1382" xr:uid="{E065A4DE-A9DC-4E20-B032-223FB41BA06C}"/>
    <cellStyle name="Millares 47 5" xfId="1182" xr:uid="{143E9352-0252-4B0F-801F-94E6A30EC5F5}"/>
    <cellStyle name="Millares 48" xfId="642" xr:uid="{B99FD168-F451-433D-A59B-112D8973D4A7}"/>
    <cellStyle name="Millares 48 2" xfId="691" xr:uid="{2931B729-C6BB-413A-973B-D4EEC5EE433F}"/>
    <cellStyle name="Millares 48 2 2" xfId="792" xr:uid="{C6EFCA29-1B49-4B38-8734-DD78FC6F4913}"/>
    <cellStyle name="Millares 48 2 2 2" xfId="1333" xr:uid="{73254688-2479-4CA9-A632-BBA56F7122B0}"/>
    <cellStyle name="Millares 48 2 3" xfId="894" xr:uid="{86C4134E-4BCF-4A64-8244-242F3C41DC09}"/>
    <cellStyle name="Millares 48 2 3 2" xfId="1435" xr:uid="{3F7EFC70-2EB8-4F4D-8B1B-737D314C3CDE}"/>
    <cellStyle name="Millares 48 2 4" xfId="1232" xr:uid="{91249944-2441-45D8-9BDA-D23C9A7BEE87}"/>
    <cellStyle name="Millares 48 3" xfId="740" xr:uid="{2E401A2A-A786-4AB3-8641-ADDEA97CBF1D}"/>
    <cellStyle name="Millares 48 3 2" xfId="1281" xr:uid="{86E2E707-7B2B-410F-9D62-A563796408F3}"/>
    <cellStyle name="Millares 48 4" xfId="842" xr:uid="{5EB605ED-0000-46BC-AA50-28C754A7619D}"/>
    <cellStyle name="Millares 48 4 2" xfId="1383" xr:uid="{2BC8ED5B-3CAB-4756-A0CD-DA71A4B79264}"/>
    <cellStyle name="Millares 48 5" xfId="1183" xr:uid="{0C68D7C4-2802-4CEA-8904-6EA7DE0577FA}"/>
    <cellStyle name="Millares 49" xfId="594" xr:uid="{F984A2C0-01C4-4682-87F2-DEB49DE3D200}"/>
    <cellStyle name="Millares 49 2" xfId="793" xr:uid="{52EEA5E5-CB17-4B8E-B6F3-62412306235D}"/>
    <cellStyle name="Millares 49 2 2" xfId="895" xr:uid="{C2D42FBB-884D-48DB-A8CD-0B47AAAFCC5C}"/>
    <cellStyle name="Millares 49 2 2 2" xfId="1436" xr:uid="{71E8ABEC-0F64-42CD-8C3C-5B40474DFF55}"/>
    <cellStyle name="Millares 49 2 3" xfId="1334" xr:uid="{D8087D77-F454-428D-BDF4-E157AF3B6232}"/>
    <cellStyle name="Millares 49 3" xfId="741" xr:uid="{4268B87E-13BF-4B34-BD22-0AB84FB79127}"/>
    <cellStyle name="Millares 49 3 2" xfId="1282" xr:uid="{9569DDD7-C3D4-450B-91AB-2793314EF31A}"/>
    <cellStyle name="Millares 49 4" xfId="843" xr:uid="{8F08951E-40A8-4599-9FF7-F6D9F9517859}"/>
    <cellStyle name="Millares 49 4 2" xfId="1384" xr:uid="{6895B8BD-AB81-44C7-B2AA-A5B1DEE40E0B}"/>
    <cellStyle name="Millares 49 5" xfId="1135" xr:uid="{90FEC097-3A3A-4901-9013-73DC7E5BDFFB}"/>
    <cellStyle name="Millares 5" xfId="248" xr:uid="{A2224692-54FD-4CC8-B468-F597CC357BF9}"/>
    <cellStyle name="Millares 5 10" xfId="1011" xr:uid="{FF276891-877B-49EC-A77D-E0FBC8AE7087}"/>
    <cellStyle name="Millares 5 2" xfId="467" xr:uid="{AF1A7C45-2F2C-4255-9663-4A3FD8526857}"/>
    <cellStyle name="Millares 5 2 2" xfId="749" xr:uid="{B2A62066-DC75-4B79-ADEA-20A93B1223EE}"/>
    <cellStyle name="Millares 5 2 2 2" xfId="1290" xr:uid="{CEDE9316-B04F-4213-B141-3D2E034126F3}"/>
    <cellStyle name="Millares 5 2 3" xfId="851" xr:uid="{FB67BE61-7259-488E-BABD-889DC45BE269}"/>
    <cellStyle name="Millares 5 2 3 2" xfId="1392" xr:uid="{7A1E3146-CFF5-497A-8BBC-CFEB2C3A53F5}"/>
    <cellStyle name="Millares 5 2 4" xfId="1095" xr:uid="{03D23FB2-8DF4-4C43-8712-CFD396D1052E}"/>
    <cellStyle name="Millares 5 3" xfId="468" xr:uid="{ABBA16EF-C474-4D1E-92AD-5A6E599C4E36}"/>
    <cellStyle name="Millares 5 3 2" xfId="1096" xr:uid="{D5E5800B-3412-40EB-B7CA-D8EABF7C6017}"/>
    <cellStyle name="Millares 5 4" xfId="599" xr:uid="{F968BB2F-BFE0-4C97-93E4-A269657C6C9B}"/>
    <cellStyle name="Millares 5 4 2" xfId="1140" xr:uid="{740488F4-0FAC-40EA-96A7-9C06E7DF62A7}"/>
    <cellStyle name="Millares 5 5" xfId="648" xr:uid="{CBBC3CE1-8FBB-43CF-BE1E-F840D536290C}"/>
    <cellStyle name="Millares 5 5 2" xfId="1189" xr:uid="{F0199A4A-2F60-4C82-AB09-31360C90FACA}"/>
    <cellStyle name="Millares 5 6" xfId="697" xr:uid="{16F928D8-4EBA-42F6-AC2B-784C1A66FC26}"/>
    <cellStyle name="Millares 5 6 2" xfId="1238" xr:uid="{8BB578C4-A4DB-4EAF-B419-F30C95582DD0}"/>
    <cellStyle name="Millares 5 7" xfId="799" xr:uid="{F1884922-0A8E-4E6B-A8D7-871BE9B53AF9}"/>
    <cellStyle name="Millares 5 7 2" xfId="1340" xr:uid="{0865A384-7956-49D7-8CE7-20838CED3AC2}"/>
    <cellStyle name="Millares 5 8" xfId="466" xr:uid="{37C7D4F6-8791-4E7B-BD91-0BE28C55FE29}"/>
    <cellStyle name="Millares 5 8 2" xfId="1094" xr:uid="{BA0E28C9-5E09-4C73-B411-B3199B081B84}"/>
    <cellStyle name="Millares 5 9" xfId="930" xr:uid="{649900E2-3FE7-46F3-9328-CEE34B5FBFDA}"/>
    <cellStyle name="Millares 5 9 2" xfId="1470" xr:uid="{EB99852D-E7AE-4DD1-8810-06AA1750F08F}"/>
    <cellStyle name="Millares 50" xfId="643" xr:uid="{01F151D9-CCEA-4B26-BC1D-16FB11C4A489}"/>
    <cellStyle name="Millares 50 2" xfId="744" xr:uid="{F197FAE8-1D70-4B98-ADC3-F1D988F5B04A}"/>
    <cellStyle name="Millares 50 2 2" xfId="1285" xr:uid="{4690E1AE-3E42-4248-8B3B-C3813FEE7589}"/>
    <cellStyle name="Millares 50 3" xfId="846" xr:uid="{7E2EA7F1-4B79-4E70-B2C6-EDB15D0568F1}"/>
    <cellStyle name="Millares 50 3 2" xfId="1387" xr:uid="{50C6ED41-D475-4E2C-A1EA-A4664CADBDEF}"/>
    <cellStyle name="Millares 50 4" xfId="1184" xr:uid="{0801279B-C52C-463A-AC7E-127C2EE6AB35}"/>
    <cellStyle name="Millares 51" xfId="742" xr:uid="{BF0EB03B-DBC3-4328-9EA7-369F1B446A22}"/>
    <cellStyle name="Millares 51 2" xfId="844" xr:uid="{6867BC8E-59E3-4E2C-8DEF-C29FAEED1C99}"/>
    <cellStyle name="Millares 51 2 2" xfId="1385" xr:uid="{D5C5C4AA-CCDD-4F7B-B897-6A20BD1D7799}"/>
    <cellStyle name="Millares 51 3" xfId="1283" xr:uid="{7599C70C-13FA-4AD2-9648-B7C0E910E3C6}"/>
    <cellStyle name="Millares 52" xfId="692" xr:uid="{BCFEF266-02EB-4276-AD26-B14421B460CC}"/>
    <cellStyle name="Millares 52 2" xfId="1233" xr:uid="{DEE59764-4EFA-42FB-AA78-9B579E3A731D}"/>
    <cellStyle name="Millares 53" xfId="794" xr:uid="{B8598E39-1096-4215-8630-8DE184257DAC}"/>
    <cellStyle name="Millares 53 2" xfId="1335" xr:uid="{8928D565-FCA9-463E-B801-988BC30D2336}"/>
    <cellStyle name="Millares 54" xfId="282" xr:uid="{EC14D343-91B0-4068-9FE4-4EA908124A15}"/>
    <cellStyle name="Millares 54 2" xfId="1044" xr:uid="{F6B2DAA7-D1BE-460B-9B92-A6C1707B4F2F}"/>
    <cellStyle name="Millares 55" xfId="896" xr:uid="{1DB152C0-C053-4254-B8EC-D0D609F6CC14}"/>
    <cellStyle name="Millares 55 2" xfId="1437" xr:uid="{25D56789-D791-428E-A899-AC8EC0DD16BE}"/>
    <cellStyle name="Millares 56" xfId="927" xr:uid="{5BAF8974-46EB-4465-B01C-4273A282E3BC}"/>
    <cellStyle name="Millares 56 2" xfId="1467" xr:uid="{17D14D15-A696-4636-80D3-FFAE973DC213}"/>
    <cellStyle name="Millares 57" xfId="932" xr:uid="{DAFA4583-63A3-4EC7-9FBB-D93995734617}"/>
    <cellStyle name="Millares 57 2" xfId="1471" xr:uid="{DE048D59-2EAA-4176-9172-73DB0E1877BC}"/>
    <cellStyle name="Millares 58" xfId="126" xr:uid="{0949A634-F814-46E2-B199-C22C6228A0F2}"/>
    <cellStyle name="Millares 58 2" xfId="1475" xr:uid="{05BC4D3F-E858-43E9-B35B-C15B9478B5C8}"/>
    <cellStyle name="Millares 59" xfId="1510" xr:uid="{F5976D67-3105-4E48-8371-66D712338114}"/>
    <cellStyle name="Millares 6" xfId="469" xr:uid="{FB03607C-02B3-48AA-B1BC-2B0C6240FF10}"/>
    <cellStyle name="Millares 6 2" xfId="470" xr:uid="{9C6B8A17-2708-47E4-8817-87729C3417D6}"/>
    <cellStyle name="Millares 6 2 2" xfId="750" xr:uid="{76C14144-2CE1-4800-AD50-AB34677071EF}"/>
    <cellStyle name="Millares 6 2 2 2" xfId="1291" xr:uid="{EED83EE4-8D34-47EA-B642-491DDB657541}"/>
    <cellStyle name="Millares 6 2 3" xfId="852" xr:uid="{1513825D-A91B-4570-A644-56F04EAF045D}"/>
    <cellStyle name="Millares 6 2 3 2" xfId="1393" xr:uid="{732CCE03-BF33-4E03-80F6-08475E151470}"/>
    <cellStyle name="Millares 6 3" xfId="471" xr:uid="{83638E33-420B-4E3A-AAF7-0CC02A18AF89}"/>
    <cellStyle name="Millares 6 3 2" xfId="1546" xr:uid="{01DAEAE7-7E8A-4D04-A426-350ABB33B98C}"/>
    <cellStyle name="Millares 6 4" xfId="600" xr:uid="{63E2C89A-F038-40BA-8BF5-F2C7C2EF95D4}"/>
    <cellStyle name="Millares 6 4 2" xfId="1141" xr:uid="{90746CFE-8A51-4C36-8517-ED5D9F300C68}"/>
    <cellStyle name="Millares 6 5" xfId="649" xr:uid="{31469CA8-4BEC-42A4-B9B9-8710A5F44002}"/>
    <cellStyle name="Millares 6 5 2" xfId="1190" xr:uid="{835FF403-0D21-4F44-8844-84FC4574C98B}"/>
    <cellStyle name="Millares 6 6" xfId="698" xr:uid="{FBA807D4-4FBC-4CD8-B1D8-E3EE0EC3BEF2}"/>
    <cellStyle name="Millares 6 6 2" xfId="1239" xr:uid="{F456D884-7CF2-4C57-8950-B7C55C7442D9}"/>
    <cellStyle name="Millares 6 7" xfId="800" xr:uid="{226D2326-677B-4F25-A287-7C36604F2316}"/>
    <cellStyle name="Millares 6 7 2" xfId="1341" xr:uid="{90D93AF3-855A-4277-A04A-2BBB69E10401}"/>
    <cellStyle name="Millares 60" xfId="1522" xr:uid="{2A27F51A-1EDC-41BB-B478-0BDDE3007A10}"/>
    <cellStyle name="Millares 61" xfId="1602" xr:uid="{D7ADD141-B5EB-4325-A55D-5216674BDA58}"/>
    <cellStyle name="Millares 62" xfId="1573" xr:uid="{160D2AB4-1DF8-4A34-B8A6-E450DAD5D4CD}"/>
    <cellStyle name="Millares 63" xfId="1603" xr:uid="{93954618-1D4E-4FE3-9AB5-A1BA8F488F97}"/>
    <cellStyle name="Millares 64" xfId="1604" xr:uid="{F3906BBE-0B73-403A-A8BC-AB145717D71C}"/>
    <cellStyle name="Millares 65" xfId="1605" xr:uid="{B224411B-F6A5-4CC3-942A-92A41F852AE5}"/>
    <cellStyle name="Millares 66" xfId="1607" xr:uid="{E7C6253C-7C13-4AEA-93E5-C9EB7E72B649}"/>
    <cellStyle name="Millares 67" xfId="1606" xr:uid="{BEDB8AD2-484C-4BCD-B024-17C8816D5F20}"/>
    <cellStyle name="Millares 68" xfId="1608" xr:uid="{18D45CC6-3D95-4122-9363-F5379489407E}"/>
    <cellStyle name="Millares 69" xfId="1609" xr:uid="{2190A87A-35CE-4FD4-AB94-626DAB637772}"/>
    <cellStyle name="Millares 7" xfId="472" xr:uid="{4C95E936-A3C0-4DD3-9609-8B63FC6248D5}"/>
    <cellStyle name="Millares 7 2" xfId="473" xr:uid="{101CC203-0F4C-4C3E-8966-39D1F133004D}"/>
    <cellStyle name="Millares 7 2 2" xfId="751" xr:uid="{7E425A79-94B6-49E3-ABCE-C249246CB5CD}"/>
    <cellStyle name="Millares 7 2 2 2" xfId="1292" xr:uid="{04D5014D-C5D7-4246-8496-F9D8958554CF}"/>
    <cellStyle name="Millares 7 2 3" xfId="853" xr:uid="{1F4805D2-4A32-414F-9D2A-3D5D221037CE}"/>
    <cellStyle name="Millares 7 2 3 2" xfId="1394" xr:uid="{D0331200-035D-4577-9BB3-D226C77E56F4}"/>
    <cellStyle name="Millares 7 2 4" xfId="1098" xr:uid="{E167E37B-F66A-4F73-B89B-B174495812FA}"/>
    <cellStyle name="Millares 7 3" xfId="601" xr:uid="{112E6154-429A-4C37-A070-B4A248EC2CFF}"/>
    <cellStyle name="Millares 7 3 2" xfId="1142" xr:uid="{EE7C6FD0-9BD2-4B25-B895-055D5B0E5EDE}"/>
    <cellStyle name="Millares 7 4" xfId="650" xr:uid="{F650DB17-21FF-40C9-ACBD-8467E255177B}"/>
    <cellStyle name="Millares 7 4 2" xfId="1191" xr:uid="{C7FE7DF0-537E-4D03-9EED-373CC77360C1}"/>
    <cellStyle name="Millares 7 5" xfId="699" xr:uid="{019EE1F2-6925-4AAA-A537-41DBE6BEF0BC}"/>
    <cellStyle name="Millares 7 5 2" xfId="1240" xr:uid="{323F5E92-7F51-46FC-B2FE-8F6F76100BE3}"/>
    <cellStyle name="Millares 7 6" xfId="801" xr:uid="{3A23788F-ED19-4415-A2C1-7F49B3167A69}"/>
    <cellStyle name="Millares 7 6 2" xfId="1342" xr:uid="{2D43DC1E-8727-4FFE-97DB-E1BD6C5965E6}"/>
    <cellStyle name="Millares 7 7" xfId="1097" xr:uid="{99BFDEB2-B877-44B8-8D4C-7AB448211008}"/>
    <cellStyle name="Millares 8" xfId="474" xr:uid="{FD0754C4-3420-4935-98DE-6F7FFD4438E5}"/>
    <cellStyle name="Millares 8 2" xfId="602" xr:uid="{E361F643-0B1D-4E04-9795-BD2D12377402}"/>
    <cellStyle name="Millares 8 2 2" xfId="752" xr:uid="{02704120-FAAF-4643-9393-63DE11B8A42E}"/>
    <cellStyle name="Millares 8 2 2 2" xfId="1293" xr:uid="{A062B7E3-8625-48B7-9CA5-5ECD47651B03}"/>
    <cellStyle name="Millares 8 2 3" xfId="854" xr:uid="{2B529B9E-0E47-4814-891A-111CE584E649}"/>
    <cellStyle name="Millares 8 2 3 2" xfId="1395" xr:uid="{40EB2C89-4CC7-4AEA-A2CD-4A69B10282AF}"/>
    <cellStyle name="Millares 8 2 4" xfId="1143" xr:uid="{CF8053B4-2A9D-4CA2-AC85-6D87AAE2A409}"/>
    <cellStyle name="Millares 8 3" xfId="651" xr:uid="{B69AB992-3EFB-4C8F-9882-6FD81235AA0B}"/>
    <cellStyle name="Millares 8 3 2" xfId="1192" xr:uid="{D08A7CA8-7907-41C3-A42A-2FD0F1F6F0AB}"/>
    <cellStyle name="Millares 8 4" xfId="700" xr:uid="{7460AEF2-2442-4974-AB69-625D21D205FB}"/>
    <cellStyle name="Millares 8 4 2" xfId="1241" xr:uid="{1873638A-612B-4F07-88E3-266EDDC5A5D2}"/>
    <cellStyle name="Millares 8 5" xfId="802" xr:uid="{58933B1B-5B72-448C-ACCA-D09A52D67CDB}"/>
    <cellStyle name="Millares 8 5 2" xfId="1343" xr:uid="{9BA8AF46-E500-4792-9359-F4AE8C1FE280}"/>
    <cellStyle name="Millares 8 6" xfId="1099" xr:uid="{AB5F7921-C295-4015-9FA1-C60B116EBD97}"/>
    <cellStyle name="Millares 9" xfId="475" xr:uid="{2D2192A3-821B-4E6D-9048-A16F66FA7939}"/>
    <cellStyle name="Millares 9 2" xfId="603" xr:uid="{363A01E0-F643-4E80-A452-DA70611FB82F}"/>
    <cellStyle name="Millares 9 2 2" xfId="753" xr:uid="{F3D69E50-127C-4371-82FA-B02344928BBA}"/>
    <cellStyle name="Millares 9 2 2 2" xfId="1294" xr:uid="{D35C9720-0C57-4B92-8A34-37EB48F7FE40}"/>
    <cellStyle name="Millares 9 2 3" xfId="855" xr:uid="{CDDED639-CBB5-4F16-8466-95B1E40D2DDD}"/>
    <cellStyle name="Millares 9 2 3 2" xfId="1396" xr:uid="{745D486F-B47E-449C-8C59-3FD2D467CA05}"/>
    <cellStyle name="Millares 9 2 4" xfId="1144" xr:uid="{85A3127A-A6CE-4B05-9787-2DC789462B40}"/>
    <cellStyle name="Millares 9 3" xfId="652" xr:uid="{D6530784-C7A3-4A9F-8199-1A5ADB1EE841}"/>
    <cellStyle name="Millares 9 3 2" xfId="1193" xr:uid="{4D399585-AB73-44B3-BA65-DE57DE3535A5}"/>
    <cellStyle name="Millares 9 4" xfId="701" xr:uid="{BB28C648-FC15-4D3F-9AE8-6847662029B3}"/>
    <cellStyle name="Millares 9 4 2" xfId="1242" xr:uid="{69EB1B1F-7E92-4A7B-A666-C73192EFF6E0}"/>
    <cellStyle name="Millares 9 5" xfId="803" xr:uid="{3BBCE3A2-806F-4159-AE22-3032606E64A1}"/>
    <cellStyle name="Millares 9 5 2" xfId="1344" xr:uid="{FAE8C8EB-FFEC-4175-97BA-8140F89B9CD7}"/>
    <cellStyle name="Millares 9 6" xfId="1100" xr:uid="{EE587EB9-3CDC-49A7-B469-ECC60A5E9FFC}"/>
    <cellStyle name="Moneda [0] 2" xfId="1547" xr:uid="{BADDF6B2-2837-4985-A69D-FC03FCF7DE16}"/>
    <cellStyle name="Moneda [0] 3" xfId="1529" xr:uid="{1444A838-40E9-4F3F-A494-66BA3AE295B8}"/>
    <cellStyle name="Moneda [0] 3 2" xfId="1530" xr:uid="{1AA0B6E8-1CE4-4231-A5E8-BBBBAE2D136D}"/>
    <cellStyle name="Moneda [0] 3 3" xfId="1548" xr:uid="{28524D8E-0BD1-41B7-AC38-E24C6D28D2C6}"/>
    <cellStyle name="Moneda [0] 4" xfId="1528" xr:uid="{6DB57B6B-DFFC-4636-AAF9-C5F4C3D0EE4F}"/>
    <cellStyle name="Moneda 10" xfId="1508" xr:uid="{FD97B3C0-93B9-4748-A2DB-22873CC7C6B1}"/>
    <cellStyle name="Moneda 10 2" xfId="1549" xr:uid="{A2D90B0D-688A-448A-B949-DD5A348C4E35}"/>
    <cellStyle name="Moneda 11" xfId="1582" xr:uid="{78864C5D-B189-4BA9-BA17-C0071824DA16}"/>
    <cellStyle name="Moneda 12" xfId="1527" xr:uid="{BE94D233-4B3D-4FAD-8077-D77032E800CD}"/>
    <cellStyle name="Moneda 13" xfId="1597" xr:uid="{F8E45A0C-5BDD-474D-BD2A-460D61AFA751}"/>
    <cellStyle name="Moneda 14" xfId="1598" xr:uid="{5F58E87C-9C6D-4B97-A6CF-413F1790BDB0}"/>
    <cellStyle name="Moneda 2" xfId="240" xr:uid="{0AFDD875-4287-4AF5-87E6-B330CB4145F0}"/>
    <cellStyle name="Moneda 2 2" xfId="477" xr:uid="{C8890797-CE5A-4126-B319-5593006BCF18}"/>
    <cellStyle name="Moneda 2 2 2" xfId="1572" xr:uid="{2D175ADE-7310-4CDE-AF94-19C3FEA8B339}"/>
    <cellStyle name="Moneda 2 3" xfId="745" xr:uid="{01AAFE08-DC6A-4D19-91F0-8F4DBA0498A8}"/>
    <cellStyle name="Moneda 2 3 2" xfId="1286" xr:uid="{A05EFA06-14DF-450D-AFB5-A38FD96E1343}"/>
    <cellStyle name="Moneda 2 4" xfId="847" xr:uid="{155A6387-E907-4ED1-98FA-8F85EDAAEDD6}"/>
    <cellStyle name="Moneda 2 4 2" xfId="1388" xr:uid="{06381F42-B4F8-438E-9741-BCD791E17307}"/>
    <cellStyle name="Moneda 2 5" xfId="476" xr:uid="{2F25ADB8-C0ED-4341-B9D9-126E974C6E8A}"/>
    <cellStyle name="Moneda 2 5 2" xfId="1101" xr:uid="{5A67C01E-BC72-42A8-AD07-CE10A7937B6D}"/>
    <cellStyle name="Moneda 2 6" xfId="1003" xr:uid="{CE667B48-3EDB-45D9-A32D-FEE8F0C68A02}"/>
    <cellStyle name="Moneda 3" xfId="277" xr:uid="{57C2D210-0D9E-4340-997E-6264B9C0915C}"/>
    <cellStyle name="Moneda 3 2" xfId="743" xr:uid="{60A3AC2D-0EBB-4ACF-B059-6298ECB4D2BF}"/>
    <cellStyle name="Moneda 3 2 2" xfId="1284" xr:uid="{B0E2A0CE-3E9E-40CE-B1DF-132412D16524}"/>
    <cellStyle name="Moneda 3 3" xfId="845" xr:uid="{085F1D63-320C-4BBE-8FB8-3D3A691FEB21}"/>
    <cellStyle name="Moneda 3 3 2" xfId="1386" xr:uid="{872BA310-CD8E-4995-84B4-43257F050258}"/>
    <cellStyle name="Moneda 3 4" xfId="478" xr:uid="{D305F6AD-2E13-4F19-A909-5F54140689F1}"/>
    <cellStyle name="Moneda 3 5" xfId="1040" xr:uid="{653847A1-EF6E-4438-8C75-9DA8D79890D6}"/>
    <cellStyle name="Moneda 3 6" xfId="1550" xr:uid="{0EC5A7D3-FAF4-483D-B3EA-A965A6F25C01}"/>
    <cellStyle name="Moneda 4" xfId="479" xr:uid="{7B1E1938-D51C-44B0-9917-AFA8B7991E6B}"/>
    <cellStyle name="Moneda 4 2" xfId="1102" xr:uid="{82555675-3753-4B90-9CDB-BDE217CD0337}"/>
    <cellStyle name="Moneda 4 3" xfId="1551" xr:uid="{A11343D6-10FF-4A27-BEE2-B7D3A8EC9107}"/>
    <cellStyle name="Moneda 5" xfId="595" xr:uid="{B671EA0C-9DAE-4EF9-9671-E9A3E2B1E485}"/>
    <cellStyle name="Moneda 5 2" xfId="1136" xr:uid="{7026D3CB-DDD7-4561-8BAC-7DDBEE54B8A4}"/>
    <cellStyle name="Moneda 5 3" xfId="1552" xr:uid="{7ECC8FBC-3D90-4426-88DC-236E72E2A59C}"/>
    <cellStyle name="Moneda 6" xfId="644" xr:uid="{C8C36474-D82A-4C15-8BCD-DE3BEFBBAEF0}"/>
    <cellStyle name="Moneda 6 2" xfId="1185" xr:uid="{CBEB0DF4-AE09-46F7-8EC0-F5F7D03557DB}"/>
    <cellStyle name="Moneda 6 3" xfId="1553" xr:uid="{96014A49-4070-4A71-B200-CC4D6B8CF89C}"/>
    <cellStyle name="Moneda 7" xfId="693" xr:uid="{57246D0A-7696-46B3-B4A1-7564AE2AC9EC}"/>
    <cellStyle name="Moneda 7 2" xfId="1234" xr:uid="{53C41F94-241B-4084-B803-1EA5723D1B46}"/>
    <cellStyle name="Moneda 7 3" xfId="1554" xr:uid="{A47D6FE2-ECC9-44CE-9BB8-A7F1E9B5FB9B}"/>
    <cellStyle name="Moneda 8" xfId="795" xr:uid="{565195CE-A1B8-417F-B41E-42D570FAD2CF}"/>
    <cellStyle name="Moneda 8 2" xfId="1336" xr:uid="{6BA14008-E924-439F-B981-A8691A69F866}"/>
    <cellStyle name="Moneda 8 3" xfId="1555" xr:uid="{2CBDFD94-288C-4008-994F-D928FDC876DA}"/>
    <cellStyle name="Moneda 9" xfId="922" xr:uid="{B380ADE6-CA25-4B84-8703-D7089A8DEC08}"/>
    <cellStyle name="Moneda 9 2" xfId="1463" xr:uid="{5AC42505-4373-488F-AB68-11577140BEF3}"/>
    <cellStyle name="Moneda 9 3" xfId="1556" xr:uid="{C34E52F6-7BCD-4F35-B7BE-90C727F90F9B}"/>
    <cellStyle name="Neutral 2" xfId="132" xr:uid="{6CBFAB47-6B3A-4421-94AB-FAB6DC960BB3}"/>
    <cellStyle name="Neutral 3" xfId="168" xr:uid="{D741E9B8-376C-415A-A261-2046D0CF85AE}"/>
    <cellStyle name="Neutral 4" xfId="92" xr:uid="{AF51DDEC-0914-4153-8736-AD4319047CDC}"/>
    <cellStyle name="no dec" xfId="480" xr:uid="{0F10BFC8-8207-4736-BD14-B64717EB36FA}"/>
    <cellStyle name="Normal" xfId="0" builtinId="0"/>
    <cellStyle name="Normal - Modelo1" xfId="481" xr:uid="{83803DB3-AC09-4970-8CBB-DE4ECEA3AF91}"/>
    <cellStyle name="Normal - Modelo2" xfId="482" xr:uid="{BCCED4DA-CB61-457A-A57A-D3CD9A73449C}"/>
    <cellStyle name="Normal - Modelo3" xfId="483" xr:uid="{65CF4DEB-8FE4-49DC-82CE-143A9F607C30}"/>
    <cellStyle name="Normal - Modelo4" xfId="484" xr:uid="{63BA49DF-4F04-4F03-B724-D0468F3A5742}"/>
    <cellStyle name="Normal - Modelo5" xfId="485" xr:uid="{65CAB889-FA44-43B5-AAEF-3E0DB69FA73A}"/>
    <cellStyle name="Normal - Modelo6" xfId="486" xr:uid="{B36E81EA-6F83-438B-B3E1-48AC20CFE1A4}"/>
    <cellStyle name="Normal - Modelo7" xfId="487" xr:uid="{4BDE33B0-BB59-4E38-81B7-4129F6830904}"/>
    <cellStyle name="Normal - Modelo8" xfId="488" xr:uid="{C8E9B929-51A9-4C3C-8D00-45F6C2713DC3}"/>
    <cellStyle name="Normal - Style1" xfId="489" xr:uid="{9FB9E14F-16B0-48D3-B9B8-5BD8D21074C9}"/>
    <cellStyle name="Normal 10" xfId="490" xr:uid="{87DA2BCB-B335-4472-9D9A-689441566D1A}"/>
    <cellStyle name="Normal 10 2" xfId="924" xr:uid="{18A7AD9A-74E2-4D53-B600-0593712985DD}"/>
    <cellStyle name="Normal 10 3" xfId="1103" xr:uid="{709DA9FA-0974-4169-8FCB-A16E8DCB4A14}"/>
    <cellStyle name="Normal 11" xfId="491" xr:uid="{3BFF5CCA-C6FD-4E45-88CE-0D6C95A4B574}"/>
    <cellStyle name="Normal 11 2" xfId="1104" xr:uid="{0F593E1A-9F1B-463F-A8EC-C0D305A26910}"/>
    <cellStyle name="Normal 11 2 2" xfId="1588" xr:uid="{59CB5DF8-3469-4DAE-A097-09EEC02A4928}"/>
    <cellStyle name="Normal 11 3" xfId="1587" xr:uid="{D1B407A3-011C-4AA9-A27A-57C678E44273}"/>
    <cellStyle name="Normal 12" xfId="492" xr:uid="{30D11907-F0F4-4290-ABF4-156337A348E9}"/>
    <cellStyle name="Normal 12 2" xfId="1105" xr:uid="{EA474348-4162-486A-9376-F86A9A133A3D}"/>
    <cellStyle name="Normal 13" xfId="278" xr:uid="{4AAC4004-3188-43F3-8EC3-E8B05C94958E}"/>
    <cellStyle name="Normal 13 2" xfId="1041" xr:uid="{0AD80355-5DB0-4574-8C24-2B1504B81E3C}"/>
    <cellStyle name="Normal 14" xfId="923" xr:uid="{F9B7AC13-E055-4933-BB3E-E7747E0099F2}"/>
    <cellStyle name="Normal 14 2" xfId="1464" xr:uid="{0002087A-0CEA-4562-AEEF-F305CAF894E3}"/>
    <cellStyle name="Normal 15" xfId="926" xr:uid="{26B32E4C-41FF-4AA6-859A-02420AABFFFD}"/>
    <cellStyle name="Normal 15 2" xfId="1466" xr:uid="{250DBFDF-FE08-453F-8EFB-7970006F4428}"/>
    <cellStyle name="Normal 16" xfId="929" xr:uid="{8544E1C1-03C0-47A4-AFC5-6C6A2235A5FA}"/>
    <cellStyle name="Normal 16 2" xfId="1469" xr:uid="{90BAFADD-AE20-44D4-9FF1-7F46FFEB12F1}"/>
    <cellStyle name="Normal 17" xfId="87" xr:uid="{665E594C-E0DC-4F93-A5AB-8BA6D0077B0D}"/>
    <cellStyle name="Normal 17 2" xfId="1474" xr:uid="{39857961-C270-4856-92DB-82FD2288E7D3}"/>
    <cellStyle name="Normal 18" xfId="89" xr:uid="{C97D27D3-8815-42F5-9B98-A74D1529734E}"/>
    <cellStyle name="Normal 18 2" xfId="1477" xr:uid="{8A12A463-8758-4130-B91C-7B4D99BC49EF}"/>
    <cellStyle name="Normal 19" xfId="1478" xr:uid="{1E153A98-AACD-44B1-9B8B-FB9CE6B2D801}"/>
    <cellStyle name="Normal 2" xfId="36" xr:uid="{4E65067B-788F-4657-9120-84A2A82DAC90}"/>
    <cellStyle name="Normal 2 10" xfId="84" xr:uid="{3597D7EB-F9A2-486D-9C3B-3C84B81F2460}"/>
    <cellStyle name="Normal 2 11" xfId="897" xr:uid="{EA46F0F4-5696-4005-A881-0C3B7F168A19}"/>
    <cellStyle name="Normal 2 11 2" xfId="1438" xr:uid="{E33655D2-5A70-4900-A420-607F5BD56F9F}"/>
    <cellStyle name="Normal 2 11 2 2" xfId="1558" xr:uid="{86CB4B5B-591E-4F2F-8EA8-ECD5FFEAD311}"/>
    <cellStyle name="Normal 2 11 3" xfId="1531" xr:uid="{36439969-6FC8-4E40-A440-F0168DFD28EC}"/>
    <cellStyle name="Normal 2 12" xfId="128" xr:uid="{0E773DE0-F239-4F3B-9C6F-E9A0C02E968B}"/>
    <cellStyle name="Normal 2 13" xfId="939" xr:uid="{4638613F-29A0-4362-A176-88082DC0D39C}"/>
    <cellStyle name="Normal 2 2" xfId="38" xr:uid="{F6DCC767-A874-4C3E-A3CE-5AC24C1D65B4}"/>
    <cellStyle name="Normal 2 2 10" xfId="1517" xr:uid="{AC1F1187-CA89-499F-BAAF-0550B6F6DB2D}"/>
    <cellStyle name="Normal 2 2 2" xfId="281" xr:uid="{027DD4B4-FD36-4636-91F5-CF68D85B84E8}"/>
    <cellStyle name="Normal 2 2 2 2" xfId="494" xr:uid="{C76E243C-A903-4E2C-AB06-8A02714A7577}"/>
    <cellStyle name="Normal 2 2 2 2 2" xfId="495" xr:uid="{DC7D0C6D-3C5B-4330-B6C8-D18B4E36A0EE}"/>
    <cellStyle name="Normal 2 2 2 2 3" xfId="496" xr:uid="{984E3B83-47E3-4DCC-AFDE-883CF1CA4AAA}"/>
    <cellStyle name="Normal 2 2 2 2 4" xfId="497" xr:uid="{76AC7C6B-7A87-4594-8ECD-09D522FCD2B7}"/>
    <cellStyle name="Normal 2 2 2 3" xfId="498" xr:uid="{C84B1F48-9D16-4D6D-B116-87F91A1EBA47}"/>
    <cellStyle name="Normal 2 2 2 4" xfId="499" xr:uid="{81F5AAD0-9A3D-4048-B5E8-4F40E022CED6}"/>
    <cellStyle name="Normal 2 2 2 5" xfId="500" xr:uid="{871AFDEF-F096-4035-BB90-AA9EEC0BCFAC}"/>
    <cellStyle name="Normal 2 2 2 6" xfId="1591" xr:uid="{0A7BA7F4-E537-4ECE-BA8D-C65886E858C1}"/>
    <cellStyle name="Normal 2 2 3" xfId="501" xr:uid="{EB4D13D3-1385-4350-914C-3A88B1C04DC4}"/>
    <cellStyle name="Normal 2 2 4" xfId="502" xr:uid="{EE895334-95FE-47A1-A5F1-61535EA830AA}"/>
    <cellStyle name="Normal 2 2 5" xfId="503" xr:uid="{5D01CA7B-1E17-4167-87CA-6B894B1B11D6}"/>
    <cellStyle name="Normal 2 2 6" xfId="504" xr:uid="{AE281C80-CD1F-4D8C-A8B5-6C67C459D1BB}"/>
    <cellStyle name="Normal 2 2 7" xfId="493" xr:uid="{7DCFDB58-8E2B-4D40-8DCE-3AD214724808}"/>
    <cellStyle name="Normal 2 2 8" xfId="212" xr:uid="{0BAF3168-846E-4D02-80F9-39C86D7FA485}"/>
    <cellStyle name="Normal 2 2 9" xfId="975" xr:uid="{517D9E52-6497-4187-BC4E-D47DF60D428B}"/>
    <cellStyle name="Normal 2 3" xfId="249" xr:uid="{DF3F672C-323B-441B-95DC-3231DB2181D1}"/>
    <cellStyle name="Normal 2 3 2" xfId="506" xr:uid="{56F65F1A-567D-44EB-B282-BCA52EC0B2EC}"/>
    <cellStyle name="Normal 2 3 3" xfId="505" xr:uid="{77453159-AF1C-4523-8318-7869627F5E3E}"/>
    <cellStyle name="Normal 2 3 4" xfId="1012" xr:uid="{F48AA8B9-7276-423D-9684-CB5F16A61A85}"/>
    <cellStyle name="Normal 2 4" xfId="507" xr:uid="{5E3FAF3B-E3DA-4ADA-88FB-74834BA1B356}"/>
    <cellStyle name="Normal 2 4 2" xfId="508" xr:uid="{2E228084-18D3-4E44-8DB0-8E38D8624657}"/>
    <cellStyle name="Normal 2 4 3" xfId="1557" xr:uid="{63D6FD0B-35EC-4D61-8C9C-539AA1C6AFBE}"/>
    <cellStyle name="Normal 2 5" xfId="509" xr:uid="{02A3DCAD-925D-4FFD-900F-8DBF4E5DC648}"/>
    <cellStyle name="Normal 2 5 2" xfId="510" xr:uid="{E3637BB1-236E-4E14-AA95-5C524269BA17}"/>
    <cellStyle name="Normal 2 6" xfId="511" xr:uid="{36CE2718-A01B-4B84-A504-C14D6B0D27A5}"/>
    <cellStyle name="Normal 2 7" xfId="512" xr:uid="{E991ADF8-C6D3-4799-B63B-CAAB4B33155C}"/>
    <cellStyle name="Normal 2 7 2" xfId="513" xr:uid="{B6402377-1F81-4FA7-AC16-2310D1566E28}"/>
    <cellStyle name="Normal 2 8" xfId="514" xr:uid="{660C6462-6FFF-4113-B276-28C75BB2A5BD}"/>
    <cellStyle name="Normal 2 9" xfId="515" xr:uid="{4AB48131-7835-4D95-A6B7-402E4772682E}"/>
    <cellStyle name="Normal 2_SWGCS ISR 2007" xfId="516" xr:uid="{954AD1EF-5B02-4BF8-8AAA-61B12D4E183D}"/>
    <cellStyle name="Normal 20" xfId="1479" xr:uid="{5CC9C8F2-BDA5-49B9-BB38-D885C8EC4F8A}"/>
    <cellStyle name="Normal 21" xfId="1480" xr:uid="{245472E9-7556-4330-A21C-E0D07637F975}"/>
    <cellStyle name="Normal 22" xfId="1481" xr:uid="{E98E9529-07A9-45AC-8AC3-A208D30C7343}"/>
    <cellStyle name="Normal 23" xfId="1482" xr:uid="{74DB8E34-B80C-4AB7-AF41-027E564839EB}"/>
    <cellStyle name="Normal 24" xfId="1483" xr:uid="{53A4B83D-4E39-4B89-8566-52E34C1B8267}"/>
    <cellStyle name="Normal 25" xfId="1484" xr:uid="{0C1E8F55-49D3-4871-8166-23BA842262FA}"/>
    <cellStyle name="Normal 26" xfId="1485" xr:uid="{6EB0BE75-DCC5-49D8-8B9A-9F5341F55107}"/>
    <cellStyle name="Normal 27" xfId="1486" xr:uid="{7F7F311F-0F71-4BE7-835F-C8495A4C7DF8}"/>
    <cellStyle name="Normal 28" xfId="1487" xr:uid="{037B056B-75F0-47A4-A407-62E852485CCA}"/>
    <cellStyle name="Normal 29" xfId="1488" xr:uid="{C884CB7D-559A-465F-9CE6-4F6AA6E02205}"/>
    <cellStyle name="Normal 3" xfId="40" xr:uid="{47684837-A429-485F-9A9D-6FB0780E1E1E}"/>
    <cellStyle name="Normal 3 2" xfId="213" xr:uid="{0DD60DB3-FA4D-4376-B431-3598957D9895}"/>
    <cellStyle name="Normal 3 2 2" xfId="519" xr:uid="{7F90E367-8587-4E65-A2DB-ECAE939A01A6}"/>
    <cellStyle name="Normal 3 2 2 2" xfId="520" xr:uid="{0AE08DCB-5517-44FC-ACDD-C2B2A4C0F675}"/>
    <cellStyle name="Normal 3 2 2 3" xfId="1106" xr:uid="{C94975D1-D043-4B73-B9F8-14E3C7A90125}"/>
    <cellStyle name="Normal 3 2 3" xfId="518" xr:uid="{F415D5A4-13D9-4895-BAFB-3266AAA1BEB7}"/>
    <cellStyle name="Normal 3 2 4" xfId="976" xr:uid="{C22C1AEF-4532-4419-B7A9-526BEA33769F}"/>
    <cellStyle name="Normal 3 3" xfId="250" xr:uid="{9E067CB5-4B28-48EB-BE8F-2C69EEB9D4F7}"/>
    <cellStyle name="Normal 3 3 2" xfId="521" xr:uid="{F1FCCF71-B6EF-464A-BC53-163200C5594D}"/>
    <cellStyle name="Normal 3 3 3" xfId="1013" xr:uid="{1E8DFB33-D8FC-4A85-99EC-B4664A636219}"/>
    <cellStyle name="Normal 3 4" xfId="517" xr:uid="{5E6405B1-DFE2-41CB-9BE7-B8B1BDAFB071}"/>
    <cellStyle name="Normal 3 5" xfId="129" xr:uid="{C27217BF-BCE2-46F8-8424-E8226C92EFF6}"/>
    <cellStyle name="Normal 3 6" xfId="940" xr:uid="{EBE25CD6-7F1D-4435-9E18-572090066D4D}"/>
    <cellStyle name="Normal 3 7" xfId="1520" xr:uid="{FEE03E67-135D-4872-B6AE-937CCC4C0DE0}"/>
    <cellStyle name="Normal 30" xfId="1489" xr:uid="{27DB8BB7-E4CA-41F9-AAD2-B55F0BEEF111}"/>
    <cellStyle name="Normal 31" xfId="1490" xr:uid="{5B753B19-A218-4101-82F8-49C925F1B28A}"/>
    <cellStyle name="Normal 32" xfId="1491" xr:uid="{6BC1C53A-A05E-472A-9BBB-6E9D618591FA}"/>
    <cellStyle name="Normal 33" xfId="1492" xr:uid="{7BF76C7C-2302-452E-BDFD-EEC3D4A43A0F}"/>
    <cellStyle name="Normal 34" xfId="1493" xr:uid="{90A67FA1-4CD4-46AD-AF9B-D2BAE5BF0A39}"/>
    <cellStyle name="Normal 35" xfId="1494" xr:uid="{AB616790-89D3-477E-B38D-0034CDD681E1}"/>
    <cellStyle name="Normal 36" xfId="1495" xr:uid="{E84E3E45-AC6C-487D-AD69-FF6C04D55279}"/>
    <cellStyle name="Normal 37" xfId="1496" xr:uid="{20A85FD4-096E-4726-B90E-A0406915E9C8}"/>
    <cellStyle name="Normal 38" xfId="1497" xr:uid="{9EC6BD40-F65F-4BEA-9821-C6D339D18A4C}"/>
    <cellStyle name="Normal 39" xfId="1498" xr:uid="{071CA15C-4B48-448A-A066-CA7646333200}"/>
    <cellStyle name="Normal 4" xfId="78" xr:uid="{9E62A5EB-C9F2-425B-B290-14F72EAF0A33}"/>
    <cellStyle name="Normal 4 2" xfId="241" xr:uid="{E6476FF3-702E-4FEF-8E22-DE625D17409E}"/>
    <cellStyle name="Normal 4 2 2" xfId="524" xr:uid="{338B894F-B00E-409A-A6AE-4DB435886BFE}"/>
    <cellStyle name="Normal 4 2 2 2" xfId="525" xr:uid="{AEF2BC31-E8CE-4FA0-A216-BF675D71D522}"/>
    <cellStyle name="Normal 4 2 2 2 2" xfId="526" xr:uid="{4D601168-7537-4725-9642-DAD5F4C4AE3F}"/>
    <cellStyle name="Normal 4 2 2 2 2 2" xfId="1108" xr:uid="{0E7235D8-75E9-473D-A65B-658A23C8B7A1}"/>
    <cellStyle name="Normal 4 2 2 3" xfId="1107" xr:uid="{2E5AC82C-2445-4DA3-B9BC-CCA7869C7CC2}"/>
    <cellStyle name="Normal 4 2 3" xfId="527" xr:uid="{92278031-4D49-4799-AA2F-0BAAAC9A8375}"/>
    <cellStyle name="Normal 4 2 3 2" xfId="1109" xr:uid="{F85EEA04-084F-4F99-BAA7-9E8A4924D4D4}"/>
    <cellStyle name="Normal 4 2 4" xfId="523" xr:uid="{00976809-8F45-4792-A6A4-C4C769DEECCC}"/>
    <cellStyle name="Normal 4 2 5" xfId="1004" xr:uid="{8225B76D-B417-47A6-9933-5CA985150493}"/>
    <cellStyle name="Normal 4 3" xfId="528" xr:uid="{79BBDB4E-F5F3-484E-A9A1-8A3C98AD8E59}"/>
    <cellStyle name="Normal 4 4" xfId="529" xr:uid="{15AD4FD4-391A-4048-98C3-D693273025FD}"/>
    <cellStyle name="Normal 4 5" xfId="522" xr:uid="{113D236B-5E93-4288-A5B3-46482868CD67}"/>
    <cellStyle name="Normal 4 6" xfId="202" xr:uid="{A3EDB91A-47EF-4635-B5FB-A372B804B44A}"/>
    <cellStyle name="Normal 4 7" xfId="967" xr:uid="{03133D1C-D325-4D5F-9A04-A5C476559929}"/>
    <cellStyle name="Normal 40" xfId="1499" xr:uid="{790894B0-F1DF-42D2-9BE1-35D885075F65}"/>
    <cellStyle name="Normal 41" xfId="1500" xr:uid="{60221FF1-10C9-4A6E-A52D-D015BA1BC57F}"/>
    <cellStyle name="Normal 42" xfId="1501" xr:uid="{B19CC4C8-BCAA-409A-8C5E-9087CE27425D}"/>
    <cellStyle name="Normal 42 2" xfId="1559" xr:uid="{5483EDE3-9645-49A0-A78A-1EB86185433E}"/>
    <cellStyle name="Normal 43" xfId="1502" xr:uid="{06FA2746-CEFC-45FD-B036-4C420B80BE04}"/>
    <cellStyle name="Normal 44" xfId="1503" xr:uid="{207D8D9B-6F6A-4F11-8C1A-47513D778EDD}"/>
    <cellStyle name="Normal 45" xfId="1504" xr:uid="{487732D4-3FEC-4253-AA93-A904DE5AE35A}"/>
    <cellStyle name="Normal 46" xfId="1505" xr:uid="{33DA40A6-FE66-4672-9241-5296F31E4802}"/>
    <cellStyle name="Normal 47" xfId="1506" xr:uid="{EA85A190-C49C-4A56-AB3E-E9398DB8990B}"/>
    <cellStyle name="Normal 47 2" xfId="1532" xr:uid="{7125DDAF-2297-4DF7-B125-8A18B541CC89}"/>
    <cellStyle name="Normal 47 2 2" xfId="1560" xr:uid="{3631867A-061C-4463-8F55-1C06EB9DF528}"/>
    <cellStyle name="Normal 47 2 3" xfId="1585" xr:uid="{AB5BEDED-FFF4-4749-8255-0B82297A6FD3}"/>
    <cellStyle name="Normal 47 2 4" xfId="1595" xr:uid="{83B8CF09-6D12-4FA1-8D55-980148EDBC8C}"/>
    <cellStyle name="Normal 47 3" xfId="1583" xr:uid="{CFCEF730-DD68-49FE-8B7E-486DA2834822}"/>
    <cellStyle name="Normal 47 4" xfId="1584" xr:uid="{84867FD9-C00C-46E2-811C-94B7BF4E73F2}"/>
    <cellStyle name="Normal 48" xfId="1507" xr:uid="{06CBCC06-4C7C-40E6-9671-96C41BEF3152}"/>
    <cellStyle name="Normal 49" xfId="1509" xr:uid="{057F47F9-38FA-4D5F-B5EA-0F65B3D403AD}"/>
    <cellStyle name="Normal 5" xfId="79" xr:uid="{8C2691A0-D926-496B-ADD0-24D27418AAA4}"/>
    <cellStyle name="Normal 5 2" xfId="244" xr:uid="{02FC2AB4-9BFD-47BC-BAE9-DB92B12EC5D3}"/>
    <cellStyle name="Normal 5 2 2" xfId="531" xr:uid="{BA511CAA-8CF9-47FB-9866-83DAF1C33C8F}"/>
    <cellStyle name="Normal 5 2 3" xfId="1007" xr:uid="{8DA517AD-32CB-4D1C-A50B-4A98BBA8E3D6}"/>
    <cellStyle name="Normal 5 3" xfId="532" xr:uid="{A5F1DBF1-517E-4609-B7F9-22C8C6E292F9}"/>
    <cellStyle name="Normal 5 3 2" xfId="1533" xr:uid="{3AB67B95-69C1-474A-80EE-0097CA1C70AA}"/>
    <cellStyle name="Normal 5 4" xfId="530" xr:uid="{6F14353A-5555-4927-A561-0BE3221F59F7}"/>
    <cellStyle name="Normal 5 5" xfId="205" xr:uid="{A6547AA6-431A-42C5-99F9-0B4E7D249E4E}"/>
    <cellStyle name="Normal 5 6" xfId="970" xr:uid="{70E4DBEF-E3E6-4042-8C3D-08CD55A21E1B}"/>
    <cellStyle name="Normal 50" xfId="1513" xr:uid="{31ADE6C2-6210-4338-B80D-2D1476A64A47}"/>
    <cellStyle name="Normal 51" xfId="937" xr:uid="{55FA023C-B5C1-4C5F-B268-2F40AE5CC330}"/>
    <cellStyle name="Normal 52" xfId="938" xr:uid="{2ED93F99-9F72-46B3-8761-0A405708E7D6}"/>
    <cellStyle name="Normal 53" xfId="1514" xr:uid="{B598CA13-748D-45EE-97EB-03EFB8826E4B}"/>
    <cellStyle name="Normal 54" xfId="1516" xr:uid="{763AA4F8-6734-4FA1-972B-53FE06978C69}"/>
    <cellStyle name="Normal 55" xfId="35" xr:uid="{68F23BBE-8386-4421-A4C5-BED74E527F4A}"/>
    <cellStyle name="Normal 6" xfId="207" xr:uid="{BDE6E67A-218F-4FE8-ABD2-7A71AFEFCA8F}"/>
    <cellStyle name="Normal 6 2" xfId="246" xr:uid="{4EDC1141-3DAE-4C03-A518-C284BFF23E57}"/>
    <cellStyle name="Normal 6 2 2" xfId="1009" xr:uid="{65393309-414E-4201-A589-12E02CDD7DFB}"/>
    <cellStyle name="Normal 6 2 2 2" xfId="1567" xr:uid="{8B3F3BDA-9F31-47DC-AB58-61486351700A}"/>
    <cellStyle name="Normal 6 3" xfId="533" xr:uid="{C04F0E45-95C9-4A3D-B110-956D6F687021}"/>
    <cellStyle name="Normal 6 3 2" xfId="1110" xr:uid="{85B4688E-BBBB-4781-8A13-110CD5B77DF3}"/>
    <cellStyle name="Normal 6 3 3" xfId="1561" xr:uid="{2098BE96-2184-4CCD-84DA-9F9F9DC0B1B3}"/>
    <cellStyle name="Normal 6 4" xfId="925" xr:uid="{C9485B72-05A0-40B2-BDE2-40253411B8A2}"/>
    <cellStyle name="Normal 6 4 2" xfId="1465" xr:uid="{A93AF9E7-FBB5-49F3-87FD-99A5F1A1DE59}"/>
    <cellStyle name="Normal 6 5" xfId="972" xr:uid="{93FB3ECA-00D5-4863-B555-408943AE61C6}"/>
    <cellStyle name="Normal 68" xfId="1476" xr:uid="{30BCCE88-C931-4E95-91F9-A12F1B3B9E86}"/>
    <cellStyle name="Normal 68 2" xfId="1511" xr:uid="{C5F457E5-A4BD-4208-B14F-D94C9C5E6FFA}"/>
    <cellStyle name="Normal 7" xfId="209" xr:uid="{6CA6FC22-204E-42D8-9551-CF02729EBB81}"/>
    <cellStyle name="Normal 7 2" xfId="247" xr:uid="{AF0F7707-5429-42B2-9E80-E1D7E8752545}"/>
    <cellStyle name="Normal 7 2 2" xfId="535" xr:uid="{DDB436D2-7F94-4F68-9402-047EB311A0A5}"/>
    <cellStyle name="Normal 7 2 2 2" xfId="1112" xr:uid="{23033A8E-995F-4337-A4E8-25B8246B3FEF}"/>
    <cellStyle name="Normal 7 2 3" xfId="1010" xr:uid="{9669859C-5C0D-4FEC-A9A5-38AA48A63A27}"/>
    <cellStyle name="Normal 7 2 4" xfId="1580" xr:uid="{C5E8E36C-8041-41B7-94E8-4A83CCD7329B}"/>
    <cellStyle name="Normal 7 3" xfId="534" xr:uid="{1196ED19-A69C-4CDF-9E85-4FE22D97CB89}"/>
    <cellStyle name="Normal 7 3 2" xfId="1111" xr:uid="{0F750F88-12A9-431C-B9A3-3CF72E09E0AE}"/>
    <cellStyle name="Normal 7 4" xfId="973" xr:uid="{B7D40E3A-529C-46D3-B297-D5FCD5B1A714}"/>
    <cellStyle name="Normal 8" xfId="210" xr:uid="{75DEE1FD-2193-4EEC-B5FB-074074FA87A0}"/>
    <cellStyle name="Normal 8 2" xfId="536" xr:uid="{1D15AEF8-8A93-4537-988A-1DD34ADC649C}"/>
    <cellStyle name="Normal 8 2 2" xfId="1113" xr:uid="{A45563BD-3554-43A2-BBD4-02425032BBD7}"/>
    <cellStyle name="Normal 9" xfId="208" xr:uid="{C3A7C5EC-5A3C-4FB2-B73D-093E45E84084}"/>
    <cellStyle name="Normal 9 2" xfId="537" xr:uid="{EF968EB3-A038-44BA-AC33-746764F76A1F}"/>
    <cellStyle name="Normal 9 2 2" xfId="1114" xr:uid="{6E9BCF37-4080-4C53-9DD1-C4239C2CDE6A}"/>
    <cellStyle name="Normal 94" xfId="1515" xr:uid="{424BFE78-DF8A-4681-B5BF-E2B3C6FFAB12}"/>
    <cellStyle name="Notas 10" xfId="538" xr:uid="{4B9DAC81-1E1D-44FB-A0BD-95F4AA37F7D4}"/>
    <cellStyle name="Notas 10 2" xfId="1115" xr:uid="{6D131897-7AE8-44B3-B38B-4D0B68AD0A5F}"/>
    <cellStyle name="Notas 11" xfId="284" xr:uid="{B6BD309D-3BBA-4EC4-A9EE-4515E34B606E}"/>
    <cellStyle name="Notas 11 2" xfId="1045" xr:uid="{07A45BAD-4C10-44DC-A872-B6CAA33A7EC4}"/>
    <cellStyle name="Notas 12" xfId="99" xr:uid="{162A7435-3BB4-49F6-A832-5FF35A9A6557}"/>
    <cellStyle name="Notas 2" xfId="80" xr:uid="{6F6E3270-1C67-4AEF-9E54-9A75033B8D98}"/>
    <cellStyle name="Notas 2 2" xfId="81" xr:uid="{3DC3F50E-1452-4C7C-AAED-29E65D1C7409}"/>
    <cellStyle name="Notas 2 2 2" xfId="540" xr:uid="{DE7671C3-CF2C-45F1-86EB-4B1991AE262A}"/>
    <cellStyle name="Notas 2 2 2 2" xfId="1117" xr:uid="{1BB4C579-A94D-451E-B413-1F659AC487F4}"/>
    <cellStyle name="Notas 2 2 3" xfId="214" xr:uid="{29C81805-FA50-41DA-B0DD-FBF640AF5640}"/>
    <cellStyle name="Notas 2 2 4" xfId="977" xr:uid="{CA8EA1C9-45BB-4841-8906-F2C47F7FFF83}"/>
    <cellStyle name="Notas 2 2 5" xfId="1562" xr:uid="{D0D7EC27-007D-4F17-9760-BDB646507A0B}"/>
    <cellStyle name="Notas 2 3" xfId="251" xr:uid="{B3491C40-8D75-4C41-8B42-087628635FFA}"/>
    <cellStyle name="Notas 2 3 2" xfId="541" xr:uid="{3882D64E-329D-4960-835A-8040A3712C1B}"/>
    <cellStyle name="Notas 2 3 2 2" xfId="1118" xr:uid="{1CE69FA1-9DC1-4538-A259-EE9BEF4B089A}"/>
    <cellStyle name="Notas 2 3 3" xfId="1014" xr:uid="{052B3215-BB79-4349-B87B-5AB508BDD8CC}"/>
    <cellStyle name="Notas 2 4" xfId="542" xr:uid="{172F382F-19FB-4E80-9798-22BD84729911}"/>
    <cellStyle name="Notas 2 4 2" xfId="1119" xr:uid="{D90F1E60-E122-48B2-BF30-008F76345ECB}"/>
    <cellStyle name="Notas 2 5" xfId="539" xr:uid="{ABCC0D11-FB92-49EE-A472-78D7CFBD6BA0}"/>
    <cellStyle name="Notas 2 5 2" xfId="1116" xr:uid="{3F89D7F6-78BD-46BE-B149-216AAB2912E9}"/>
    <cellStyle name="Notas 2 6" xfId="139" xr:uid="{7FAC6806-FECB-4A2F-8035-EB61D3F3E9DD}"/>
    <cellStyle name="Notas 2 7" xfId="941" xr:uid="{73EFF27F-D715-4D07-914A-6555E6203567}"/>
    <cellStyle name="Notas 3" xfId="82" xr:uid="{D08FA642-5E2B-46C2-B677-816210DD1B78}"/>
    <cellStyle name="Notas 3 2" xfId="227" xr:uid="{65F5B580-30FE-4696-B0A1-752C690FD3AD}"/>
    <cellStyle name="Notas 3 2 2" xfId="544" xr:uid="{454FD6FD-D8F3-41AE-8420-16479BCBF215}"/>
    <cellStyle name="Notas 3 2 2 2" xfId="1121" xr:uid="{17FBE193-294C-4CE8-9AD2-5F353EACA3A1}"/>
    <cellStyle name="Notas 3 2 3" xfId="990" xr:uid="{764DF486-A0A2-447D-8390-0B67F1110FC3}"/>
    <cellStyle name="Notas 3 3" xfId="264" xr:uid="{33121C61-4785-4338-95A4-2E7412F53C9E}"/>
    <cellStyle name="Notas 3 3 2" xfId="545" xr:uid="{90008258-B1DD-4846-8CDE-E33B9C1281A9}"/>
    <cellStyle name="Notas 3 3 2 2" xfId="1122" xr:uid="{440718FE-3679-4A35-AC6F-68FA337432A1}"/>
    <cellStyle name="Notas 3 3 3" xfId="1027" xr:uid="{300C0453-22F3-4A5C-A0ED-1D61333C90FF}"/>
    <cellStyle name="Notas 3 4" xfId="546" xr:uid="{FC447195-1568-4150-B70F-B7866149081F}"/>
    <cellStyle name="Notas 3 4 2" xfId="1123" xr:uid="{D80764C4-4DF9-4D2E-A318-2FEFFE4D047D}"/>
    <cellStyle name="Notas 3 5" xfId="543" xr:uid="{A4B744F7-CCB9-4BD5-A852-D4027B3604AF}"/>
    <cellStyle name="Notas 3 5 2" xfId="1120" xr:uid="{D5F2B3BA-F1A7-493B-A18B-310FA2C105AA}"/>
    <cellStyle name="Notas 3 6" xfId="175" xr:uid="{EBA68547-9D36-4A65-A11F-3D9F480B1093}"/>
    <cellStyle name="Notas 3 7" xfId="954" xr:uid="{0ED5C243-10E5-4487-A950-F5EB3A6E299C}"/>
    <cellStyle name="Notas 4" xfId="83" xr:uid="{CC96959B-C198-4181-834D-4EEA82ADDFE3}"/>
    <cellStyle name="Notas 4 2" xfId="548" xr:uid="{493AED81-38B3-4E5B-A3A0-0610548E401C}"/>
    <cellStyle name="Notas 4 2 2" xfId="1125" xr:uid="{F19CC49D-BBAD-40F5-8533-26F51ACD87EC}"/>
    <cellStyle name="Notas 4 3" xfId="549" xr:uid="{997EE1FE-7C80-473D-8326-7E1A633C02F6}"/>
    <cellStyle name="Notas 4 3 2" xfId="1126" xr:uid="{60BBDC24-9E3E-4F58-8265-46C98A1BFBDD}"/>
    <cellStyle name="Notas 4 4" xfId="547" xr:uid="{4EA5BD48-6855-4481-8B12-F7AE2C68D89D}"/>
    <cellStyle name="Notas 4 5" xfId="1124" xr:uid="{F2E45461-8E73-4C1A-B46E-AA13A3604E2F}"/>
    <cellStyle name="Notas 5" xfId="550" xr:uid="{080979FA-8F41-4327-9274-37F44F6843A8}"/>
    <cellStyle name="Notas 5 2" xfId="1127" xr:uid="{F5591B0A-D119-4097-BF6A-AE4BEEB2F20E}"/>
    <cellStyle name="Notas 6" xfId="551" xr:uid="{264980EA-F218-4465-879F-B8B92FDFF5E8}"/>
    <cellStyle name="Notas 6 2" xfId="1128" xr:uid="{BB16CEC0-ACFB-425E-A31D-F33866F5231A}"/>
    <cellStyle name="Notas 7" xfId="552" xr:uid="{A387ADD8-3C78-4127-B6F7-E50B9C092562}"/>
    <cellStyle name="Notas 7 2" xfId="1129" xr:uid="{25EEE004-6B97-4B98-945E-4F45D8331C2D}"/>
    <cellStyle name="Notas 8" xfId="553" xr:uid="{BDC13951-176F-4FB2-AD13-A05742F59D63}"/>
    <cellStyle name="Notas 8 2" xfId="1130" xr:uid="{DBBE5411-5F69-43B8-B3A8-1A7A116EC386}"/>
    <cellStyle name="Notas 9" xfId="554" xr:uid="{2280AD9B-8FBB-44CA-B569-A9999E5EA474}"/>
    <cellStyle name="Notas 9 2" xfId="1131" xr:uid="{3008E098-1C8B-4B81-8038-C41C3A97A4AE}"/>
    <cellStyle name="Note" xfId="555" xr:uid="{63A7BCDE-BFF8-4F2B-BAFA-538FB9973540}"/>
    <cellStyle name="Output" xfId="556" xr:uid="{2F0970CA-89DC-4C31-A676-83FBC35DE7E9}"/>
    <cellStyle name="Percent [2]" xfId="557" xr:uid="{B58B05E9-D30F-4CE6-9BB2-6A364F38D903}"/>
    <cellStyle name="Porcentaje" xfId="2" builtinId="5"/>
    <cellStyle name="Porcentaje 2" xfId="204" xr:uid="{9D9EA77A-C08A-4044-BDAB-D75DBDDDFE78}"/>
    <cellStyle name="Porcentaje 2 2" xfId="243" xr:uid="{83CECE5C-DD44-4F15-AFF8-416B645BAFCE}"/>
    <cellStyle name="Porcentaje 2 2 2" xfId="1006" xr:uid="{931199A1-03F3-46B3-8987-D5BFCE1C04D8}"/>
    <cellStyle name="Porcentaje 2 2 3" xfId="1589" xr:uid="{2319A750-EB03-4405-82D7-C95420E6EE24}"/>
    <cellStyle name="Porcentaje 2 3" xfId="969" xr:uid="{2B6B5AB2-5185-4013-BD35-4498DE813B65}"/>
    <cellStyle name="Porcentaje 2 3 2" xfId="1534" xr:uid="{83ED4945-B95A-4958-9477-02887417430C}"/>
    <cellStyle name="Porcentaje 2 4" xfId="1519" xr:uid="{3F06921C-E41F-4916-983A-EF26F52588BF}"/>
    <cellStyle name="Porcentaje 3" xfId="279" xr:uid="{0F358D2E-6D9B-4705-9299-79C58A714EC2}"/>
    <cellStyle name="Porcentaje 3 2" xfId="1042" xr:uid="{BAEA765F-A072-4099-A3E1-35C0BE97C654}"/>
    <cellStyle name="Porcentaje 3 3" xfId="1563" xr:uid="{71C33F8F-6EDE-4D86-8CB1-3C7E26540F77}"/>
    <cellStyle name="Porcentaje 4" xfId="928" xr:uid="{942BDC42-2062-4BD9-B826-D47E7DEA667F}"/>
    <cellStyle name="Porcentaje 4 2" xfId="1468" xr:uid="{52E9A96B-4771-4F1D-B4B4-903EA5110BAF}"/>
    <cellStyle name="Porcentaje 4 2 2" xfId="1565" xr:uid="{A5259B22-7998-473D-99E8-902333A1B987}"/>
    <cellStyle name="Porcentaje 4 3" xfId="1564" xr:uid="{1C1A843B-4855-4EB7-B01B-961C8E0173DD}"/>
    <cellStyle name="Porcentaje 4 4" xfId="1586" xr:uid="{3DB13336-FAC6-4694-85D8-72633139D3AE}"/>
    <cellStyle name="Porcentaje 4 5" xfId="1596" xr:uid="{61D19BC7-20C9-4F23-B821-E6C03BFAC627}"/>
    <cellStyle name="Porcentaje 5" xfId="933" xr:uid="{3490E6FC-CC28-4AC2-BC50-23858A730195}"/>
    <cellStyle name="Porcentaje 5 2" xfId="1472" xr:uid="{995C8386-73A4-42F8-A177-2DBAC744801B}"/>
    <cellStyle name="Porcentaje 6" xfId="127" xr:uid="{F407DB0D-FC75-467F-911A-D014D679185C}"/>
    <cellStyle name="Porcentaje 6 2" xfId="1512" xr:uid="{AD0520D8-C088-4718-AC8E-E7A471AC95E4}"/>
    <cellStyle name="Porcentual 2" xfId="558" xr:uid="{573BA1F1-E8BA-418D-AD0F-40339DEF6FB9}"/>
    <cellStyle name="Porcentual 2 2" xfId="559" xr:uid="{93D6D891-C0FC-4C7E-8D1E-CDF18E266AC7}"/>
    <cellStyle name="Porcentual 2 3" xfId="560" xr:uid="{7A4DD5F2-0873-4967-9D79-5DB47A71A069}"/>
    <cellStyle name="Porcentual 2 4" xfId="561" xr:uid="{2B9226B0-995C-40AF-9A53-05F1FDF91225}"/>
    <cellStyle name="Porcentual 3" xfId="562" xr:uid="{092E2874-3092-4D8E-B79F-7070FF4952FE}"/>
    <cellStyle name="Porcentual 3 2" xfId="1132" xr:uid="{B1B241AF-10F2-4D01-BB30-09068CCF6DA9}"/>
    <cellStyle name="Porcentual 4" xfId="563" xr:uid="{567A9C4C-CCE0-422F-AFD6-44EC8E1D7A71}"/>
    <cellStyle name="PSChar" xfId="564" xr:uid="{05124FB8-AC73-4E47-B493-436424A101EA}"/>
    <cellStyle name="PSDate" xfId="565" xr:uid="{D5B00E70-B855-478A-9062-799C7A32A0E3}"/>
    <cellStyle name="PSDec" xfId="566" xr:uid="{DECD2687-8047-48FD-9101-1AF4DCD7C97A}"/>
    <cellStyle name="PSHeading" xfId="567" xr:uid="{1494E9AE-AEF8-4CA5-9284-2FCF653C3844}"/>
    <cellStyle name="PSInt" xfId="568" xr:uid="{78FD58F6-E04D-4FE2-9F01-39B5C7CBE665}"/>
    <cellStyle name="PSSpacer" xfId="569" xr:uid="{159995E1-6232-4693-ACBC-9EA4D86858A2}"/>
    <cellStyle name="Punto0 - Modelo1" xfId="570" xr:uid="{2FFC167C-D84C-43D1-B655-E624C7FE345C}"/>
    <cellStyle name="Saldos" xfId="571" xr:uid="{F7704F4D-C4A5-427A-A6D2-1CA3581C36A8}"/>
    <cellStyle name="Salida" xfId="10" builtinId="21" customBuiltin="1"/>
    <cellStyle name="Salida 2" xfId="134" xr:uid="{F917414F-3AA7-44F4-8591-810D89DF920E}"/>
    <cellStyle name="Salida 2 2" xfId="572" xr:uid="{A369BA26-8DF4-4C86-BB2D-8719F73F10D4}"/>
    <cellStyle name="Salida 3" xfId="170" xr:uid="{330E022A-5C30-474F-B40B-76AF776826B3}"/>
    <cellStyle name="Salida 3 2" xfId="573" xr:uid="{8E9EAF17-7110-45A8-A7B9-C5A9C80DBF41}"/>
    <cellStyle name="Salida 4" xfId="574" xr:uid="{CB5B5588-A776-49D0-9E46-A48FEDBA657A}"/>
    <cellStyle name="Salida 5" xfId="94" xr:uid="{AFF1712C-35EF-4C17-B814-1EE43A9129C4}"/>
    <cellStyle name="Texto de advertencia" xfId="14" builtinId="11" customBuiltin="1"/>
    <cellStyle name="Texto de advertencia 2" xfId="138" xr:uid="{E482A853-5F34-4971-9A37-D8CDFE6DF265}"/>
    <cellStyle name="Texto de advertencia 3" xfId="174" xr:uid="{B1B627C4-6E39-4B59-BEF3-311580B28CF9}"/>
    <cellStyle name="Texto de advertencia 4" xfId="575" xr:uid="{A7A2B6C0-2038-4BD5-89BA-8CDCBE0BC84E}"/>
    <cellStyle name="Texto de advertencia 5" xfId="98" xr:uid="{FDA7491B-DD9C-460B-B1C7-AAD1E8A7F785}"/>
    <cellStyle name="Texto explicativo" xfId="15" builtinId="53" customBuiltin="1"/>
    <cellStyle name="Texto explicativo 2" xfId="140" xr:uid="{931E604F-60F4-4F67-A384-FB9284BB005E}"/>
    <cellStyle name="Texto explicativo 2 2" xfId="576" xr:uid="{CEE470A5-E596-4084-AA2F-0FBB336D7FAA}"/>
    <cellStyle name="Texto explicativo 3" xfId="176" xr:uid="{AB3FD78E-D124-4694-99A4-63861A14B7AD}"/>
    <cellStyle name="Texto explicativo 3 2" xfId="577" xr:uid="{498E16E1-ADDC-42F2-AB75-0FBE50BCDFD7}"/>
    <cellStyle name="Texto explicativo 4" xfId="578" xr:uid="{A830FDE6-D30C-4537-956E-40D188E6BC35}"/>
    <cellStyle name="Texto explicativo 5" xfId="100" xr:uid="{F12604B6-FAE3-4BCA-A5D3-90BF4DB0DB8B}"/>
    <cellStyle name="Title" xfId="579" xr:uid="{4A364284-FAF2-4FBF-8D63-5AFAC252D792}"/>
    <cellStyle name="Título 1 2" xfId="580" xr:uid="{D84CDB3B-47F1-4F2E-B141-21D8EF99E155}"/>
    <cellStyle name="Título 1 3" xfId="581" xr:uid="{6E860C58-013E-4266-8777-BB63322334FB}"/>
    <cellStyle name="Título 1 4" xfId="582" xr:uid="{BAE9174E-29D0-4C2A-A24F-271FB37B088C}"/>
    <cellStyle name="Título 2" xfId="4" builtinId="17" customBuiltin="1"/>
    <cellStyle name="Título 2 2" xfId="583" xr:uid="{93EA31B7-2CFE-4A06-B163-E0934AB0EEAE}"/>
    <cellStyle name="Título 2 3" xfId="584" xr:uid="{15243A79-F7CC-439B-B806-2E8B812BB003}"/>
    <cellStyle name="Título 2 4" xfId="585" xr:uid="{E5AF4AE3-C1B9-4E1A-9AFB-48875975B8C3}"/>
    <cellStyle name="Título 3" xfId="5" builtinId="18" customBuiltin="1"/>
    <cellStyle name="Título 3 2" xfId="586" xr:uid="{4C1B8256-1B49-4EA9-936D-15403D72FF39}"/>
    <cellStyle name="Título 3 3" xfId="587" xr:uid="{07D9AB35-A761-4083-BC52-5EF58EA0B57A}"/>
    <cellStyle name="Título 3 4" xfId="588" xr:uid="{64075B14-22A2-46CC-B0AD-4DC15ED9029B}"/>
    <cellStyle name="Título 4" xfId="1566" xr:uid="{FDC55761-65A3-4622-B842-1A5B77A7CD56}"/>
    <cellStyle name="Título 4 2" xfId="1593" xr:uid="{C8D8CC6D-29AD-4B67-AE10-00C99DCFF80B}"/>
    <cellStyle name="Título 5" xfId="589" xr:uid="{9BC728F5-9326-4C06-A3A1-218796552606}"/>
    <cellStyle name="Título 6" xfId="590" xr:uid="{F2D6D668-BD56-44A5-9794-4671B0B31594}"/>
    <cellStyle name="Título 7" xfId="88" xr:uid="{6A71EF86-27FE-49B3-932B-C9141E7826FB}"/>
    <cellStyle name="Total" xfId="16" builtinId="25" customBuiltin="1"/>
    <cellStyle name="Total 2" xfId="141" xr:uid="{D2AE9942-E6A5-4C12-8BF6-E7652287FA5C}"/>
    <cellStyle name="Total 3" xfId="177" xr:uid="{CA26F94E-C114-4200-944C-E97F682272CF}"/>
    <cellStyle name="Total 4" xfId="101" xr:uid="{38267257-E359-4681-A40C-143594A4775C}"/>
    <cellStyle name="Warning Text" xfId="591" xr:uid="{9C239D92-DB4A-4B67-95C4-F7D0B0EC1D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161925</xdr:colOff>
      <xdr:row>0</xdr:row>
      <xdr:rowOff>0</xdr:rowOff>
    </xdr:from>
    <xdr:to>
      <xdr:col>1</xdr:col>
      <xdr:colOff>2998258</xdr:colOff>
      <xdr:row>0</xdr:row>
      <xdr:rowOff>0</xdr:rowOff>
    </xdr:to>
    <xdr:cxnSp macro="">
      <xdr:nvCxnSpPr>
        <xdr:cNvPr id="3" name="Conector recto 2">
          <a:extLst>
            <a:ext uri="{FF2B5EF4-FFF2-40B4-BE49-F238E27FC236}">
              <a16:creationId xmlns:a16="http://schemas.microsoft.com/office/drawing/2014/main" id="{00000000-0008-0000-0500-000004000000}"/>
            </a:ext>
          </a:extLst>
        </xdr:cNvPr>
        <xdr:cNvCxnSpPr/>
      </xdr:nvCxnSpPr>
      <xdr:spPr>
        <a:xfrm>
          <a:off x="9445623" y="9794875"/>
          <a:ext cx="28363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4</xdr:col>
      <xdr:colOff>133350</xdr:colOff>
      <xdr:row>0</xdr:row>
      <xdr:rowOff>0</xdr:rowOff>
    </xdr:from>
    <xdr:to>
      <xdr:col>6</xdr:col>
      <xdr:colOff>658283</xdr:colOff>
      <xdr:row>0</xdr:row>
      <xdr:rowOff>0</xdr:rowOff>
    </xdr:to>
    <xdr:cxnSp macro="">
      <xdr:nvCxnSpPr>
        <xdr:cNvPr id="4" name="Conector recto 3">
          <a:extLst>
            <a:ext uri="{FF2B5EF4-FFF2-40B4-BE49-F238E27FC236}">
              <a16:creationId xmlns:a16="http://schemas.microsoft.com/office/drawing/2014/main" id="{00000000-0008-0000-0500-000006000000}"/>
            </a:ext>
          </a:extLst>
        </xdr:cNvPr>
        <xdr:cNvCxnSpPr/>
      </xdr:nvCxnSpPr>
      <xdr:spPr>
        <a:xfrm>
          <a:off x="14081124" y="9747251"/>
          <a:ext cx="28363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BBB6B-72A1-4D6D-95EE-359A64228B94}">
  <dimension ref="B2:L17"/>
  <sheetViews>
    <sheetView showGridLines="0" topLeftCell="B1" zoomScale="170" zoomScaleNormal="170" workbookViewId="0">
      <selection activeCell="K11" sqref="K11:L12"/>
    </sheetView>
  </sheetViews>
  <sheetFormatPr baseColWidth="10" defaultRowHeight="15"/>
  <cols>
    <col min="2" max="2" width="13" bestFit="1" customWidth="1"/>
    <col min="3" max="3" width="18.42578125" customWidth="1"/>
    <col min="4" max="4" width="14.140625" bestFit="1" customWidth="1"/>
    <col min="6" max="6" width="12.28515625" bestFit="1" customWidth="1"/>
    <col min="7" max="7" width="14.42578125" customWidth="1"/>
    <col min="8" max="8" width="13.7109375" customWidth="1"/>
    <col min="10" max="10" width="23.42578125" bestFit="1" customWidth="1"/>
    <col min="11" max="11" width="15.140625" customWidth="1"/>
    <col min="12" max="12" width="14.42578125" customWidth="1"/>
  </cols>
  <sheetData>
    <row r="2" spans="2:12">
      <c r="B2" s="408" t="s">
        <v>6</v>
      </c>
      <c r="C2" s="408"/>
      <c r="D2" s="408"/>
      <c r="F2" s="408" t="s">
        <v>10</v>
      </c>
      <c r="G2" s="408"/>
      <c r="H2" s="408"/>
      <c r="J2" s="408" t="s">
        <v>14</v>
      </c>
      <c r="K2" s="408"/>
      <c r="L2" s="408"/>
    </row>
    <row r="4" spans="2:12">
      <c r="C4" s="153" t="s">
        <v>0</v>
      </c>
      <c r="D4" s="153" t="s">
        <v>1</v>
      </c>
      <c r="G4" s="153" t="s">
        <v>0</v>
      </c>
      <c r="H4" s="153" t="s">
        <v>1</v>
      </c>
      <c r="K4" s="153" t="s">
        <v>0</v>
      </c>
      <c r="L4" s="153" t="s">
        <v>1</v>
      </c>
    </row>
    <row r="5" spans="2:12">
      <c r="B5" t="s">
        <v>2</v>
      </c>
      <c r="C5" s="3"/>
      <c r="D5" s="87">
        <v>1000000</v>
      </c>
      <c r="F5" t="s">
        <v>8</v>
      </c>
      <c r="G5" s="4">
        <f>+D14</f>
        <v>580000</v>
      </c>
      <c r="H5" s="110"/>
      <c r="J5" t="s">
        <v>15</v>
      </c>
      <c r="K5" s="3">
        <v>100000</v>
      </c>
      <c r="L5" s="87"/>
    </row>
    <row r="6" spans="2:12">
      <c r="B6" t="s">
        <v>3</v>
      </c>
      <c r="C6" s="3"/>
      <c r="D6" s="121">
        <f>+D5*0.16</f>
        <v>160000</v>
      </c>
      <c r="F6" t="s">
        <v>11</v>
      </c>
      <c r="G6" s="5">
        <f>+G5*0.16</f>
        <v>92800</v>
      </c>
      <c r="H6" s="118"/>
      <c r="J6" t="s">
        <v>11</v>
      </c>
      <c r="K6" s="5">
        <f>+K5*0.16</f>
        <v>16000</v>
      </c>
      <c r="L6" s="169"/>
    </row>
    <row r="7" spans="2:12">
      <c r="B7" t="s">
        <v>4</v>
      </c>
      <c r="C7" s="6">
        <f>+D6+D5</f>
        <v>1160000</v>
      </c>
      <c r="D7" s="169"/>
      <c r="F7" t="s">
        <v>12</v>
      </c>
      <c r="H7" s="160">
        <f>+G6+G5</f>
        <v>672800</v>
      </c>
      <c r="J7" t="s">
        <v>16</v>
      </c>
      <c r="K7" s="3"/>
      <c r="L7" s="94">
        <f>+K6+K5</f>
        <v>116000</v>
      </c>
    </row>
    <row r="8" spans="2:12">
      <c r="C8" s="3"/>
      <c r="D8" s="169"/>
      <c r="H8" s="118"/>
      <c r="K8" s="3"/>
      <c r="L8" s="169"/>
    </row>
    <row r="9" spans="2:12">
      <c r="B9" t="s">
        <v>4</v>
      </c>
      <c r="C9" s="3"/>
      <c r="D9" s="94">
        <f>+C7</f>
        <v>1160000</v>
      </c>
      <c r="F9" t="s">
        <v>12</v>
      </c>
      <c r="G9" s="7">
        <f>+H7</f>
        <v>672800</v>
      </c>
      <c r="H9" s="118"/>
      <c r="J9" t="s">
        <v>16</v>
      </c>
      <c r="K9" s="7">
        <f>+L7</f>
        <v>116000</v>
      </c>
      <c r="L9" s="118"/>
    </row>
    <row r="10" spans="2:12">
      <c r="B10" t="s">
        <v>5</v>
      </c>
      <c r="C10" s="3">
        <f>+C7</f>
        <v>1160000</v>
      </c>
      <c r="D10" s="169"/>
      <c r="F10" t="s">
        <v>5</v>
      </c>
      <c r="H10" s="164">
        <f>+G9</f>
        <v>672800</v>
      </c>
      <c r="J10" t="s">
        <v>5</v>
      </c>
      <c r="L10" s="164">
        <f>+K9</f>
        <v>116000</v>
      </c>
    </row>
    <row r="11" spans="2:12">
      <c r="B11" t="s">
        <v>3</v>
      </c>
      <c r="C11" s="5">
        <f>+D6</f>
        <v>160000</v>
      </c>
      <c r="D11" s="169"/>
      <c r="F11" t="s">
        <v>13</v>
      </c>
      <c r="G11" s="4">
        <f>+H12</f>
        <v>92800</v>
      </c>
      <c r="H11" s="118"/>
      <c r="J11" t="s">
        <v>13</v>
      </c>
      <c r="K11" s="4">
        <f>+K6</f>
        <v>16000</v>
      </c>
      <c r="L11" s="118"/>
    </row>
    <row r="12" spans="2:12">
      <c r="B12" t="s">
        <v>7</v>
      </c>
      <c r="C12" s="3"/>
      <c r="D12" s="169">
        <f>+C11</f>
        <v>160000</v>
      </c>
      <c r="F12" t="s">
        <v>11</v>
      </c>
      <c r="H12" s="183">
        <f>+G6</f>
        <v>92800</v>
      </c>
      <c r="J12" t="s">
        <v>11</v>
      </c>
      <c r="L12" s="183">
        <f>+K11</f>
        <v>16000</v>
      </c>
    </row>
    <row r="13" spans="2:12">
      <c r="C13" s="3"/>
      <c r="D13" s="169"/>
      <c r="H13" s="118"/>
      <c r="L13" s="118"/>
    </row>
    <row r="14" spans="2:12">
      <c r="B14" t="s">
        <v>8</v>
      </c>
      <c r="C14" s="3"/>
      <c r="D14" s="169">
        <f>+D9*0.5</f>
        <v>580000</v>
      </c>
      <c r="H14" s="118"/>
      <c r="L14" s="118"/>
    </row>
    <row r="15" spans="2:12">
      <c r="B15" t="s">
        <v>9</v>
      </c>
      <c r="C15" s="3">
        <f>+D14</f>
        <v>580000</v>
      </c>
      <c r="D15" s="169"/>
      <c r="H15" s="118"/>
      <c r="L15" s="118"/>
    </row>
    <row r="16" spans="2:12">
      <c r="D16" s="118"/>
      <c r="H16" s="118"/>
      <c r="L16" s="118"/>
    </row>
    <row r="17" spans="3:12">
      <c r="C17" s="4">
        <f>SUM(C5:C15)</f>
        <v>3060000</v>
      </c>
      <c r="D17" s="4">
        <f>SUM(D5:D15)</f>
        <v>3060000</v>
      </c>
      <c r="G17" s="4">
        <f>SUM(G5:G15)</f>
        <v>1438400</v>
      </c>
      <c r="H17" s="4">
        <f>SUM(H5:H15)</f>
        <v>1438400</v>
      </c>
      <c r="K17" s="4">
        <f>SUM(K5:K15)</f>
        <v>248000</v>
      </c>
      <c r="L17" s="4">
        <f>SUM(L5:L15)</f>
        <v>248000</v>
      </c>
    </row>
  </sheetData>
  <mergeCells count="3">
    <mergeCell ref="B2:D2"/>
    <mergeCell ref="F2:H2"/>
    <mergeCell ref="J2:L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D5E52-16B1-401E-87F7-A6D7F9AF7BC2}">
  <dimension ref="A1:O461"/>
  <sheetViews>
    <sheetView showGridLines="0" topLeftCell="C1" zoomScale="110" zoomScaleNormal="110" workbookViewId="0">
      <selection activeCell="E2" sqref="E1:E1048576"/>
    </sheetView>
  </sheetViews>
  <sheetFormatPr baseColWidth="10" defaultRowHeight="15"/>
  <cols>
    <col min="3" max="3" width="15.85546875" customWidth="1"/>
    <col min="5" max="5" width="53.28515625" style="434" customWidth="1"/>
    <col min="8" max="8" width="24.28515625" style="434" customWidth="1"/>
    <col min="9" max="9" width="19.85546875" style="434" customWidth="1"/>
    <col min="10" max="10" width="20.42578125" style="434" customWidth="1"/>
    <col min="11" max="11" width="17.7109375" customWidth="1"/>
  </cols>
  <sheetData>
    <row r="1" spans="1:15" ht="15.75" thickBot="1">
      <c r="B1" s="409" t="s">
        <v>384</v>
      </c>
      <c r="C1" s="410"/>
      <c r="D1" s="410"/>
      <c r="E1" s="410"/>
      <c r="F1" s="410"/>
      <c r="G1" s="411"/>
      <c r="H1" s="409" t="s">
        <v>385</v>
      </c>
      <c r="I1" s="410"/>
      <c r="J1" s="410"/>
      <c r="K1" s="411"/>
      <c r="L1" s="409" t="s">
        <v>386</v>
      </c>
      <c r="M1" s="410"/>
      <c r="N1" s="411"/>
      <c r="O1" t="s">
        <v>1767</v>
      </c>
    </row>
    <row r="2" spans="1:15">
      <c r="A2" s="434" t="s">
        <v>1241</v>
      </c>
      <c r="B2" s="12" t="s">
        <v>387</v>
      </c>
      <c r="C2" s="12" t="s">
        <v>388</v>
      </c>
      <c r="D2" s="12" t="s">
        <v>389</v>
      </c>
      <c r="E2" s="442" t="s">
        <v>17</v>
      </c>
      <c r="F2" s="12" t="s">
        <v>390</v>
      </c>
      <c r="G2" s="12" t="s">
        <v>391</v>
      </c>
      <c r="H2" s="442" t="s">
        <v>392</v>
      </c>
      <c r="I2" s="439" t="s">
        <v>393</v>
      </c>
      <c r="J2" s="439" t="s">
        <v>394</v>
      </c>
      <c r="K2" s="13" t="s">
        <v>395</v>
      </c>
      <c r="L2" s="13" t="s">
        <v>396</v>
      </c>
      <c r="M2" s="13" t="s">
        <v>397</v>
      </c>
      <c r="N2" s="13" t="s">
        <v>398</v>
      </c>
      <c r="O2" s="14"/>
    </row>
    <row r="3" spans="1:15">
      <c r="A3" t="s">
        <v>1238</v>
      </c>
      <c r="B3" s="9" t="s">
        <v>18</v>
      </c>
      <c r="C3" s="10">
        <v>1000000</v>
      </c>
      <c r="D3" s="11">
        <v>1</v>
      </c>
      <c r="E3" s="433" t="s">
        <v>18</v>
      </c>
      <c r="F3" s="10" t="s">
        <v>399</v>
      </c>
      <c r="G3" s="9" t="s">
        <v>400</v>
      </c>
      <c r="H3" s="440"/>
      <c r="I3" s="440"/>
      <c r="J3" s="440"/>
      <c r="K3" s="8"/>
      <c r="L3" s="8"/>
      <c r="M3" s="8"/>
      <c r="N3" s="8"/>
    </row>
    <row r="4" spans="1:15">
      <c r="A4" t="s">
        <v>1238</v>
      </c>
      <c r="B4" s="9" t="s">
        <v>18</v>
      </c>
      <c r="C4" s="10">
        <v>1010000</v>
      </c>
      <c r="D4" s="11">
        <v>2</v>
      </c>
      <c r="E4" s="431" t="s">
        <v>19</v>
      </c>
      <c r="F4" s="10" t="s">
        <v>399</v>
      </c>
      <c r="G4" s="9" t="s">
        <v>400</v>
      </c>
      <c r="H4" s="440"/>
      <c r="I4" s="440"/>
      <c r="J4" s="440"/>
      <c r="K4" s="8"/>
      <c r="L4" s="8"/>
      <c r="M4" s="8"/>
      <c r="N4" s="8"/>
    </row>
    <row r="5" spans="1:15">
      <c r="A5" t="s">
        <v>1238</v>
      </c>
      <c r="B5" s="9" t="s">
        <v>18</v>
      </c>
      <c r="C5" s="10">
        <v>1010100</v>
      </c>
      <c r="D5" s="11">
        <v>3</v>
      </c>
      <c r="E5" s="443" t="s">
        <v>20</v>
      </c>
      <c r="F5" s="10" t="s">
        <v>399</v>
      </c>
      <c r="G5" s="9" t="s">
        <v>400</v>
      </c>
      <c r="H5" s="441" t="s">
        <v>401</v>
      </c>
      <c r="I5" s="441" t="s">
        <v>402</v>
      </c>
      <c r="J5" s="441" t="s">
        <v>403</v>
      </c>
      <c r="K5" s="8"/>
      <c r="L5" s="9">
        <v>101.01</v>
      </c>
      <c r="M5" s="9" t="s">
        <v>404</v>
      </c>
      <c r="N5" s="9">
        <v>2</v>
      </c>
    </row>
    <row r="6" spans="1:15">
      <c r="A6" t="s">
        <v>1238</v>
      </c>
      <c r="B6" s="9" t="s">
        <v>18</v>
      </c>
      <c r="C6" s="10">
        <v>1010200</v>
      </c>
      <c r="D6" s="11">
        <v>3</v>
      </c>
      <c r="E6" s="443" t="s">
        <v>21</v>
      </c>
      <c r="F6" s="10" t="s">
        <v>399</v>
      </c>
      <c r="G6" s="9" t="s">
        <v>400</v>
      </c>
      <c r="H6" s="441" t="s">
        <v>405</v>
      </c>
      <c r="I6" s="441" t="s">
        <v>406</v>
      </c>
      <c r="J6" s="441" t="s">
        <v>407</v>
      </c>
      <c r="K6" s="8"/>
      <c r="L6" s="9">
        <v>101.01</v>
      </c>
      <c r="M6" s="9" t="s">
        <v>404</v>
      </c>
      <c r="N6" s="9">
        <v>2</v>
      </c>
    </row>
    <row r="7" spans="1:15">
      <c r="A7" t="s">
        <v>1238</v>
      </c>
      <c r="B7" s="9" t="s">
        <v>18</v>
      </c>
      <c r="C7" s="10">
        <v>1010300</v>
      </c>
      <c r="D7" s="11">
        <v>3</v>
      </c>
      <c r="E7" s="443" t="s">
        <v>22</v>
      </c>
      <c r="F7" s="10" t="s">
        <v>399</v>
      </c>
      <c r="G7" s="9" t="s">
        <v>400</v>
      </c>
      <c r="H7" s="441" t="s">
        <v>405</v>
      </c>
      <c r="I7" s="441" t="s">
        <v>406</v>
      </c>
      <c r="J7" s="441" t="s">
        <v>407</v>
      </c>
      <c r="K7" s="8"/>
      <c r="L7" s="9">
        <v>101.01</v>
      </c>
      <c r="M7" s="9" t="s">
        <v>404</v>
      </c>
      <c r="N7" s="9">
        <v>2</v>
      </c>
    </row>
    <row r="8" spans="1:15">
      <c r="A8" t="s">
        <v>1238</v>
      </c>
      <c r="B8" s="9" t="s">
        <v>18</v>
      </c>
      <c r="C8" s="10">
        <v>1010400</v>
      </c>
      <c r="D8" s="11">
        <v>3</v>
      </c>
      <c r="E8" s="443" t="s">
        <v>23</v>
      </c>
      <c r="F8" s="10" t="s">
        <v>399</v>
      </c>
      <c r="G8" s="9" t="s">
        <v>400</v>
      </c>
      <c r="H8" s="441" t="s">
        <v>401</v>
      </c>
      <c r="I8" s="441" t="s">
        <v>402</v>
      </c>
      <c r="J8" s="441" t="s">
        <v>403</v>
      </c>
      <c r="K8" s="8"/>
      <c r="L8" s="9">
        <v>101.01</v>
      </c>
      <c r="M8" s="9" t="s">
        <v>404</v>
      </c>
      <c r="N8" s="9">
        <v>2</v>
      </c>
    </row>
    <row r="9" spans="1:15">
      <c r="A9" t="s">
        <v>1238</v>
      </c>
      <c r="B9" s="9" t="s">
        <v>18</v>
      </c>
      <c r="C9" s="10">
        <v>1010500</v>
      </c>
      <c r="D9" s="11">
        <v>3</v>
      </c>
      <c r="E9" s="443" t="s">
        <v>24</v>
      </c>
      <c r="F9" s="10" t="s">
        <v>399</v>
      </c>
      <c r="G9" s="9" t="s">
        <v>400</v>
      </c>
      <c r="H9" s="441" t="s">
        <v>408</v>
      </c>
      <c r="I9" s="441" t="s">
        <v>409</v>
      </c>
      <c r="J9" s="441" t="s">
        <v>410</v>
      </c>
      <c r="K9" s="8"/>
      <c r="L9" s="9">
        <v>101.01</v>
      </c>
      <c r="M9" s="9" t="s">
        <v>404</v>
      </c>
      <c r="N9" s="9">
        <v>2</v>
      </c>
    </row>
    <row r="10" spans="1:15">
      <c r="A10" t="s">
        <v>1238</v>
      </c>
      <c r="B10" s="9" t="s">
        <v>18</v>
      </c>
      <c r="C10" s="10">
        <v>1010600</v>
      </c>
      <c r="D10" s="11">
        <v>3</v>
      </c>
      <c r="E10" s="443" t="s">
        <v>25</v>
      </c>
      <c r="F10" s="10" t="s">
        <v>399</v>
      </c>
      <c r="G10" s="9" t="s">
        <v>400</v>
      </c>
      <c r="H10" s="441" t="s">
        <v>411</v>
      </c>
      <c r="I10" s="441" t="s">
        <v>412</v>
      </c>
      <c r="J10" s="441" t="s">
        <v>413</v>
      </c>
      <c r="K10" s="8"/>
      <c r="L10" s="9">
        <v>102.01</v>
      </c>
      <c r="M10" s="9" t="s">
        <v>414</v>
      </c>
      <c r="N10" s="9">
        <v>2</v>
      </c>
    </row>
    <row r="11" spans="1:15">
      <c r="A11" t="s">
        <v>1238</v>
      </c>
      <c r="B11" s="9" t="s">
        <v>18</v>
      </c>
      <c r="C11" s="10">
        <v>1010700</v>
      </c>
      <c r="D11" s="11">
        <v>3</v>
      </c>
      <c r="E11" s="443" t="s">
        <v>26</v>
      </c>
      <c r="F11" s="10" t="s">
        <v>399</v>
      </c>
      <c r="G11" s="9" t="s">
        <v>400</v>
      </c>
      <c r="H11" s="441" t="s">
        <v>415</v>
      </c>
      <c r="I11" s="440"/>
      <c r="J11" s="440"/>
      <c r="K11" s="8"/>
      <c r="L11" s="9">
        <v>102.01</v>
      </c>
      <c r="M11" s="9" t="s">
        <v>414</v>
      </c>
      <c r="N11" s="9">
        <v>2</v>
      </c>
    </row>
    <row r="12" spans="1:15">
      <c r="A12" t="s">
        <v>1238</v>
      </c>
      <c r="B12" s="9" t="s">
        <v>18</v>
      </c>
      <c r="C12" s="10">
        <v>1010800</v>
      </c>
      <c r="D12" s="11">
        <v>3</v>
      </c>
      <c r="E12" s="443" t="s">
        <v>27</v>
      </c>
      <c r="F12" s="10" t="s">
        <v>416</v>
      </c>
      <c r="G12" s="9" t="s">
        <v>400</v>
      </c>
      <c r="H12" s="441" t="s">
        <v>411</v>
      </c>
      <c r="I12" s="441" t="s">
        <v>412</v>
      </c>
      <c r="J12" s="441" t="s">
        <v>413</v>
      </c>
      <c r="K12" s="8"/>
      <c r="L12" s="9">
        <v>102.01</v>
      </c>
      <c r="M12" s="9" t="s">
        <v>414</v>
      </c>
      <c r="N12" s="9">
        <v>2</v>
      </c>
    </row>
    <row r="13" spans="1:15">
      <c r="A13" t="s">
        <v>1238</v>
      </c>
      <c r="B13" s="9" t="s">
        <v>18</v>
      </c>
      <c r="C13" s="10">
        <v>1010900</v>
      </c>
      <c r="D13" s="11">
        <v>3</v>
      </c>
      <c r="E13" s="443" t="s">
        <v>28</v>
      </c>
      <c r="F13" s="10" t="s">
        <v>416</v>
      </c>
      <c r="G13" s="9" t="s">
        <v>400</v>
      </c>
      <c r="H13" s="441" t="s">
        <v>415</v>
      </c>
      <c r="I13" s="440"/>
      <c r="J13" s="440"/>
      <c r="K13" s="8"/>
      <c r="L13" s="9">
        <v>102.01</v>
      </c>
      <c r="M13" s="9" t="s">
        <v>414</v>
      </c>
      <c r="N13" s="9">
        <v>2</v>
      </c>
    </row>
    <row r="14" spans="1:15">
      <c r="A14" t="s">
        <v>1238</v>
      </c>
      <c r="B14" s="9" t="s">
        <v>18</v>
      </c>
      <c r="C14" s="10">
        <v>1011000</v>
      </c>
      <c r="D14" s="11">
        <v>3</v>
      </c>
      <c r="E14" s="443" t="s">
        <v>29</v>
      </c>
      <c r="F14" s="10" t="s">
        <v>399</v>
      </c>
      <c r="G14" s="9" t="s">
        <v>400</v>
      </c>
      <c r="H14" s="441" t="s">
        <v>417</v>
      </c>
      <c r="I14" s="441" t="s">
        <v>418</v>
      </c>
      <c r="J14" s="441" t="s">
        <v>419</v>
      </c>
      <c r="K14" s="8"/>
      <c r="L14" s="9">
        <v>102.01</v>
      </c>
      <c r="M14" s="9" t="s">
        <v>414</v>
      </c>
      <c r="N14" s="9">
        <v>2</v>
      </c>
    </row>
    <row r="15" spans="1:15">
      <c r="A15" t="s">
        <v>1238</v>
      </c>
      <c r="B15" s="9" t="s">
        <v>18</v>
      </c>
      <c r="C15" s="10">
        <v>1011100</v>
      </c>
      <c r="D15" s="11">
        <v>3</v>
      </c>
      <c r="E15" s="443" t="s">
        <v>30</v>
      </c>
      <c r="F15" s="10" t="s">
        <v>416</v>
      </c>
      <c r="G15" s="9" t="s">
        <v>400</v>
      </c>
      <c r="H15" s="441" t="s">
        <v>420</v>
      </c>
      <c r="I15" s="441" t="s">
        <v>421</v>
      </c>
      <c r="J15" s="441" t="s">
        <v>422</v>
      </c>
      <c r="K15" s="8"/>
      <c r="L15" s="9">
        <v>102.01</v>
      </c>
      <c r="M15" s="9" t="s">
        <v>414</v>
      </c>
      <c r="N15" s="9">
        <v>2</v>
      </c>
    </row>
    <row r="16" spans="1:15">
      <c r="A16" t="s">
        <v>1238</v>
      </c>
      <c r="B16" s="9" t="s">
        <v>18</v>
      </c>
      <c r="C16" s="10">
        <v>1011200</v>
      </c>
      <c r="D16" s="11">
        <v>3</v>
      </c>
      <c r="E16" s="443" t="s">
        <v>31</v>
      </c>
      <c r="F16" s="10" t="s">
        <v>399</v>
      </c>
      <c r="G16" s="9" t="s">
        <v>400</v>
      </c>
      <c r="H16" s="441" t="s">
        <v>423</v>
      </c>
      <c r="I16" s="441" t="s">
        <v>424</v>
      </c>
      <c r="J16" s="441" t="s">
        <v>425</v>
      </c>
      <c r="K16" s="8"/>
      <c r="L16" s="9">
        <v>103.01</v>
      </c>
      <c r="M16" s="9" t="s">
        <v>31</v>
      </c>
      <c r="N16" s="9">
        <v>2</v>
      </c>
    </row>
    <row r="17" spans="1:14">
      <c r="A17" t="s">
        <v>1238</v>
      </c>
      <c r="B17" s="9" t="s">
        <v>18</v>
      </c>
      <c r="C17" s="10">
        <v>1011300</v>
      </c>
      <c r="D17" s="11">
        <v>3</v>
      </c>
      <c r="E17" s="443" t="s">
        <v>32</v>
      </c>
      <c r="F17" s="10" t="s">
        <v>399</v>
      </c>
      <c r="G17" s="9" t="s">
        <v>400</v>
      </c>
      <c r="H17" s="441" t="s">
        <v>426</v>
      </c>
      <c r="I17" s="441" t="s">
        <v>427</v>
      </c>
      <c r="J17" s="441" t="s">
        <v>428</v>
      </c>
      <c r="K17" s="8"/>
      <c r="L17" s="9">
        <v>103.02</v>
      </c>
      <c r="M17" s="9" t="s">
        <v>429</v>
      </c>
      <c r="N17" s="9">
        <v>2</v>
      </c>
    </row>
    <row r="18" spans="1:14">
      <c r="A18" t="s">
        <v>1238</v>
      </c>
      <c r="B18" s="9" t="s">
        <v>18</v>
      </c>
      <c r="C18" s="10">
        <v>1020000</v>
      </c>
      <c r="D18" s="11">
        <v>2</v>
      </c>
      <c r="E18" s="431" t="s">
        <v>33</v>
      </c>
      <c r="F18" s="10" t="s">
        <v>399</v>
      </c>
      <c r="G18" s="9" t="s">
        <v>400</v>
      </c>
      <c r="H18" s="440"/>
      <c r="I18" s="440"/>
      <c r="J18" s="440"/>
      <c r="K18" s="8"/>
      <c r="L18" s="8"/>
      <c r="M18" s="8"/>
      <c r="N18" s="8"/>
    </row>
    <row r="19" spans="1:14">
      <c r="A19" t="s">
        <v>1238</v>
      </c>
      <c r="B19" s="9" t="s">
        <v>18</v>
      </c>
      <c r="C19" s="10">
        <v>1020100</v>
      </c>
      <c r="D19" s="11">
        <v>3</v>
      </c>
      <c r="E19" s="443" t="s">
        <v>34</v>
      </c>
      <c r="F19" s="10" t="s">
        <v>399</v>
      </c>
      <c r="G19" s="9" t="s">
        <v>400</v>
      </c>
      <c r="H19" s="441" t="s">
        <v>430</v>
      </c>
      <c r="I19" s="441" t="s">
        <v>431</v>
      </c>
      <c r="J19" s="441" t="s">
        <v>432</v>
      </c>
      <c r="K19" s="8"/>
      <c r="L19" s="9">
        <v>105.01</v>
      </c>
      <c r="M19" s="9" t="s">
        <v>433</v>
      </c>
      <c r="N19" s="9">
        <v>2</v>
      </c>
    </row>
    <row r="20" spans="1:14">
      <c r="A20" t="s">
        <v>1238</v>
      </c>
      <c r="B20" s="9" t="s">
        <v>18</v>
      </c>
      <c r="C20" s="10">
        <v>1020200</v>
      </c>
      <c r="D20" s="11">
        <v>3</v>
      </c>
      <c r="E20" s="443" t="s">
        <v>35</v>
      </c>
      <c r="F20" s="10" t="s">
        <v>399</v>
      </c>
      <c r="G20" s="9" t="s">
        <v>400</v>
      </c>
      <c r="H20" s="441" t="s">
        <v>434</v>
      </c>
      <c r="I20" s="441" t="s">
        <v>435</v>
      </c>
      <c r="J20" s="441" t="s">
        <v>436</v>
      </c>
      <c r="K20" s="8"/>
      <c r="L20" s="9">
        <v>105.01</v>
      </c>
      <c r="M20" s="9" t="s">
        <v>433</v>
      </c>
      <c r="N20" s="9">
        <v>2</v>
      </c>
    </row>
    <row r="21" spans="1:14">
      <c r="A21" t="s">
        <v>1238</v>
      </c>
      <c r="B21" s="9" t="s">
        <v>18</v>
      </c>
      <c r="C21" s="10">
        <v>1020300</v>
      </c>
      <c r="D21" s="11">
        <v>3</v>
      </c>
      <c r="E21" s="443" t="s">
        <v>36</v>
      </c>
      <c r="F21" s="10" t="s">
        <v>399</v>
      </c>
      <c r="G21" s="9" t="s">
        <v>437</v>
      </c>
      <c r="H21" s="441" t="s">
        <v>438</v>
      </c>
      <c r="I21" s="441" t="s">
        <v>439</v>
      </c>
      <c r="J21" s="441" t="s">
        <v>440</v>
      </c>
      <c r="K21" s="8"/>
      <c r="L21" s="9">
        <v>105.01</v>
      </c>
      <c r="M21" s="9" t="s">
        <v>433</v>
      </c>
      <c r="N21" s="9">
        <v>2</v>
      </c>
    </row>
    <row r="22" spans="1:14">
      <c r="A22" t="s">
        <v>1238</v>
      </c>
      <c r="B22" s="9" t="s">
        <v>18</v>
      </c>
      <c r="C22" s="10">
        <v>1020400</v>
      </c>
      <c r="D22" s="11">
        <v>3</v>
      </c>
      <c r="E22" s="443" t="s">
        <v>37</v>
      </c>
      <c r="F22" s="10" t="s">
        <v>399</v>
      </c>
      <c r="G22" s="9" t="s">
        <v>437</v>
      </c>
      <c r="H22" s="441" t="s">
        <v>441</v>
      </c>
      <c r="I22" s="441" t="s">
        <v>439</v>
      </c>
      <c r="J22" s="441" t="s">
        <v>442</v>
      </c>
      <c r="K22" s="8"/>
      <c r="L22" s="9">
        <v>105.01</v>
      </c>
      <c r="M22" s="9" t="s">
        <v>433</v>
      </c>
      <c r="N22" s="9">
        <v>2</v>
      </c>
    </row>
    <row r="23" spans="1:14">
      <c r="A23" t="s">
        <v>1238</v>
      </c>
      <c r="B23" s="9" t="s">
        <v>18</v>
      </c>
      <c r="C23" s="10">
        <v>1020500</v>
      </c>
      <c r="D23" s="11">
        <v>3</v>
      </c>
      <c r="E23" s="443" t="s">
        <v>38</v>
      </c>
      <c r="F23" s="10" t="s">
        <v>399</v>
      </c>
      <c r="G23" s="9" t="s">
        <v>437</v>
      </c>
      <c r="H23" s="441" t="s">
        <v>443</v>
      </c>
      <c r="I23" s="441" t="s">
        <v>444</v>
      </c>
      <c r="J23" s="441" t="s">
        <v>445</v>
      </c>
      <c r="K23" s="8"/>
      <c r="L23" s="9">
        <v>108.01</v>
      </c>
      <c r="M23" s="9" t="s">
        <v>446</v>
      </c>
      <c r="N23" s="9">
        <v>2</v>
      </c>
    </row>
    <row r="24" spans="1:14">
      <c r="A24" t="s">
        <v>1238</v>
      </c>
      <c r="B24" s="9" t="s">
        <v>18</v>
      </c>
      <c r="C24" s="10">
        <v>1030000</v>
      </c>
      <c r="D24" s="11">
        <v>2</v>
      </c>
      <c r="E24" s="431" t="s">
        <v>39</v>
      </c>
      <c r="F24" s="10" t="s">
        <v>399</v>
      </c>
      <c r="G24" s="9" t="s">
        <v>400</v>
      </c>
      <c r="H24" s="440"/>
      <c r="I24" s="440"/>
      <c r="J24" s="440"/>
      <c r="K24" s="8"/>
      <c r="L24" s="8"/>
      <c r="M24" s="8"/>
      <c r="N24" s="8"/>
    </row>
    <row r="25" spans="1:14">
      <c r="A25" t="s">
        <v>1238</v>
      </c>
      <c r="B25" s="9" t="s">
        <v>18</v>
      </c>
      <c r="C25" s="10">
        <v>1030100</v>
      </c>
      <c r="D25" s="11">
        <v>3</v>
      </c>
      <c r="E25" s="443" t="s">
        <v>40</v>
      </c>
      <c r="F25" s="10" t="s">
        <v>399</v>
      </c>
      <c r="G25" s="9" t="s">
        <v>400</v>
      </c>
      <c r="H25" s="441" t="s">
        <v>447</v>
      </c>
      <c r="I25" s="441" t="s">
        <v>448</v>
      </c>
      <c r="J25" s="440"/>
      <c r="K25" s="8"/>
      <c r="L25" s="9">
        <v>120.01</v>
      </c>
      <c r="M25" s="9" t="s">
        <v>449</v>
      </c>
      <c r="N25" s="9">
        <v>2</v>
      </c>
    </row>
    <row r="26" spans="1:14">
      <c r="A26" t="s">
        <v>1238</v>
      </c>
      <c r="B26" s="9" t="s">
        <v>18</v>
      </c>
      <c r="C26" s="10">
        <v>1030200</v>
      </c>
      <c r="D26" s="11">
        <v>3</v>
      </c>
      <c r="E26" s="443" t="s">
        <v>41</v>
      </c>
      <c r="F26" s="10" t="s">
        <v>416</v>
      </c>
      <c r="G26" s="9" t="s">
        <v>400</v>
      </c>
      <c r="H26" s="441" t="s">
        <v>450</v>
      </c>
      <c r="I26" s="441" t="s">
        <v>451</v>
      </c>
      <c r="J26" s="441" t="s">
        <v>452</v>
      </c>
      <c r="K26" s="8"/>
      <c r="L26" s="9">
        <v>120.02</v>
      </c>
      <c r="M26" s="9" t="s">
        <v>453</v>
      </c>
      <c r="N26" s="9">
        <v>2</v>
      </c>
    </row>
    <row r="27" spans="1:14">
      <c r="A27" t="s">
        <v>1238</v>
      </c>
      <c r="B27" s="9" t="s">
        <v>18</v>
      </c>
      <c r="C27" s="10">
        <v>1030300</v>
      </c>
      <c r="D27" s="11">
        <v>3</v>
      </c>
      <c r="E27" s="443" t="s">
        <v>42</v>
      </c>
      <c r="F27" s="10" t="s">
        <v>399</v>
      </c>
      <c r="G27" s="9" t="s">
        <v>400</v>
      </c>
      <c r="H27" s="441" t="s">
        <v>454</v>
      </c>
      <c r="I27" s="441" t="s">
        <v>455</v>
      </c>
      <c r="J27" s="441" t="s">
        <v>456</v>
      </c>
      <c r="K27" s="8"/>
      <c r="L27" s="9">
        <v>108.05</v>
      </c>
      <c r="M27" s="8"/>
      <c r="N27" s="9">
        <v>2</v>
      </c>
    </row>
    <row r="28" spans="1:14">
      <c r="A28" t="s">
        <v>1238</v>
      </c>
      <c r="B28" s="9" t="s">
        <v>18</v>
      </c>
      <c r="C28" s="10">
        <v>1030400</v>
      </c>
      <c r="D28" s="11">
        <v>3</v>
      </c>
      <c r="E28" s="443" t="s">
        <v>43</v>
      </c>
      <c r="F28" s="10" t="s">
        <v>416</v>
      </c>
      <c r="G28" s="9" t="s">
        <v>400</v>
      </c>
      <c r="H28" s="441" t="s">
        <v>457</v>
      </c>
      <c r="I28" s="441" t="s">
        <v>455</v>
      </c>
      <c r="J28" s="441" t="s">
        <v>456</v>
      </c>
      <c r="K28" s="8"/>
      <c r="L28" s="9">
        <v>108.05</v>
      </c>
      <c r="M28" s="8"/>
      <c r="N28" s="9">
        <v>2</v>
      </c>
    </row>
    <row r="29" spans="1:14">
      <c r="A29" t="s">
        <v>1238</v>
      </c>
      <c r="B29" s="9" t="s">
        <v>18</v>
      </c>
      <c r="C29" s="10">
        <v>1040000</v>
      </c>
      <c r="D29" s="11">
        <v>2</v>
      </c>
      <c r="E29" s="431" t="s">
        <v>44</v>
      </c>
      <c r="F29" s="10" t="s">
        <v>399</v>
      </c>
      <c r="G29" s="9" t="s">
        <v>400</v>
      </c>
      <c r="H29" s="440"/>
      <c r="I29" s="440"/>
      <c r="J29" s="440"/>
      <c r="K29" s="8"/>
      <c r="L29" s="8"/>
      <c r="M29" s="8"/>
      <c r="N29" s="8"/>
    </row>
    <row r="30" spans="1:14">
      <c r="A30" t="s">
        <v>1238</v>
      </c>
      <c r="B30" s="9" t="s">
        <v>18</v>
      </c>
      <c r="C30" s="10">
        <v>1040100</v>
      </c>
      <c r="D30" s="11">
        <v>3</v>
      </c>
      <c r="E30" s="443" t="s">
        <v>45</v>
      </c>
      <c r="F30" s="10" t="s">
        <v>399</v>
      </c>
      <c r="G30" s="9" t="s">
        <v>400</v>
      </c>
      <c r="H30" s="441" t="s">
        <v>458</v>
      </c>
      <c r="I30" s="441" t="s">
        <v>459</v>
      </c>
      <c r="J30" s="441" t="s">
        <v>460</v>
      </c>
      <c r="K30" s="8"/>
      <c r="L30" s="9">
        <v>108.05</v>
      </c>
      <c r="M30" s="8"/>
      <c r="N30" s="9">
        <v>2</v>
      </c>
    </row>
    <row r="31" spans="1:14">
      <c r="A31" t="s">
        <v>1238</v>
      </c>
      <c r="B31" s="9" t="s">
        <v>18</v>
      </c>
      <c r="C31" s="10">
        <v>1040200</v>
      </c>
      <c r="D31" s="11">
        <v>3</v>
      </c>
      <c r="E31" s="443" t="s">
        <v>46</v>
      </c>
      <c r="F31" s="10" t="s">
        <v>416</v>
      </c>
      <c r="G31" s="9" t="s">
        <v>400</v>
      </c>
      <c r="H31" s="441" t="s">
        <v>461</v>
      </c>
      <c r="I31" s="441" t="s">
        <v>459</v>
      </c>
      <c r="J31" s="441" t="s">
        <v>460</v>
      </c>
      <c r="K31" s="8"/>
      <c r="L31" s="9">
        <v>108.05</v>
      </c>
      <c r="M31" s="8"/>
      <c r="N31" s="9">
        <v>2</v>
      </c>
    </row>
    <row r="32" spans="1:14">
      <c r="A32" t="s">
        <v>1238</v>
      </c>
      <c r="B32" s="9" t="s">
        <v>18</v>
      </c>
      <c r="C32" s="10">
        <v>1040300</v>
      </c>
      <c r="D32" s="11">
        <v>3</v>
      </c>
      <c r="E32" s="443" t="s">
        <v>47</v>
      </c>
      <c r="F32" s="10" t="s">
        <v>399</v>
      </c>
      <c r="G32" s="9" t="s">
        <v>400</v>
      </c>
      <c r="H32" s="441" t="s">
        <v>462</v>
      </c>
      <c r="I32" s="441" t="s">
        <v>463</v>
      </c>
      <c r="J32" s="441" t="s">
        <v>464</v>
      </c>
      <c r="K32" s="8"/>
      <c r="L32" s="9">
        <v>107.01</v>
      </c>
      <c r="M32" s="9" t="s">
        <v>465</v>
      </c>
      <c r="N32" s="9">
        <v>2</v>
      </c>
    </row>
    <row r="33" spans="1:14">
      <c r="A33" t="s">
        <v>1238</v>
      </c>
      <c r="B33" s="9" t="s">
        <v>18</v>
      </c>
      <c r="C33" s="10">
        <v>1040400</v>
      </c>
      <c r="D33" s="11">
        <v>3</v>
      </c>
      <c r="E33" s="443" t="s">
        <v>48</v>
      </c>
      <c r="F33" s="10" t="s">
        <v>399</v>
      </c>
      <c r="G33" s="9" t="s">
        <v>400</v>
      </c>
      <c r="H33" s="441" t="s">
        <v>466</v>
      </c>
      <c r="I33" s="441" t="s">
        <v>467</v>
      </c>
      <c r="J33" s="441" t="s">
        <v>468</v>
      </c>
      <c r="K33" s="8"/>
      <c r="L33" s="9">
        <v>107.01</v>
      </c>
      <c r="M33" s="9" t="s">
        <v>465</v>
      </c>
      <c r="N33" s="9">
        <v>2</v>
      </c>
    </row>
    <row r="34" spans="1:14">
      <c r="A34" t="s">
        <v>1238</v>
      </c>
      <c r="B34" s="9" t="s">
        <v>18</v>
      </c>
      <c r="C34" s="10">
        <v>1040500</v>
      </c>
      <c r="D34" s="11">
        <v>3</v>
      </c>
      <c r="E34" s="443" t="s">
        <v>49</v>
      </c>
      <c r="F34" s="10" t="s">
        <v>399</v>
      </c>
      <c r="G34" s="9" t="s">
        <v>400</v>
      </c>
      <c r="H34" s="441" t="s">
        <v>469</v>
      </c>
      <c r="I34" s="441" t="s">
        <v>470</v>
      </c>
      <c r="J34" s="441" t="s">
        <v>471</v>
      </c>
      <c r="K34" s="8"/>
      <c r="L34" s="9">
        <v>106.09</v>
      </c>
      <c r="M34" s="9" t="s">
        <v>472</v>
      </c>
      <c r="N34" s="9">
        <v>2</v>
      </c>
    </row>
    <row r="35" spans="1:14">
      <c r="A35" t="s">
        <v>1238</v>
      </c>
      <c r="B35" s="9" t="s">
        <v>18</v>
      </c>
      <c r="C35" s="10">
        <v>1040600</v>
      </c>
      <c r="D35" s="11">
        <v>3</v>
      </c>
      <c r="E35" s="443" t="s">
        <v>50</v>
      </c>
      <c r="F35" s="10" t="s">
        <v>399</v>
      </c>
      <c r="G35" s="9" t="s">
        <v>437</v>
      </c>
      <c r="H35" s="441" t="s">
        <v>443</v>
      </c>
      <c r="I35" s="441" t="s">
        <v>444</v>
      </c>
      <c r="J35" s="441" t="s">
        <v>445</v>
      </c>
      <c r="K35" s="8"/>
      <c r="L35" s="9">
        <v>108.01</v>
      </c>
      <c r="M35" s="9" t="s">
        <v>446</v>
      </c>
      <c r="N35" s="9">
        <v>2</v>
      </c>
    </row>
    <row r="36" spans="1:14">
      <c r="A36" t="s">
        <v>1238</v>
      </c>
      <c r="B36" s="9" t="s">
        <v>18</v>
      </c>
      <c r="C36" s="10">
        <v>1050000</v>
      </c>
      <c r="D36" s="11">
        <v>2</v>
      </c>
      <c r="E36" s="431" t="s">
        <v>51</v>
      </c>
      <c r="F36" s="10" t="s">
        <v>399</v>
      </c>
      <c r="G36" s="9" t="s">
        <v>400</v>
      </c>
      <c r="H36" s="440"/>
      <c r="I36" s="440"/>
      <c r="J36" s="440"/>
      <c r="K36" s="8"/>
      <c r="L36" s="8"/>
      <c r="M36" s="8"/>
      <c r="N36" s="8"/>
    </row>
    <row r="37" spans="1:14">
      <c r="A37" t="s">
        <v>1238</v>
      </c>
      <c r="B37" s="9" t="s">
        <v>18</v>
      </c>
      <c r="C37" s="10">
        <v>1050100</v>
      </c>
      <c r="D37" s="11">
        <v>3</v>
      </c>
      <c r="E37" s="443" t="s">
        <v>52</v>
      </c>
      <c r="F37" s="10" t="s">
        <v>399</v>
      </c>
      <c r="G37" s="9" t="s">
        <v>400</v>
      </c>
      <c r="H37" s="441" t="s">
        <v>473</v>
      </c>
      <c r="I37" s="440"/>
      <c r="J37" s="440"/>
      <c r="K37" s="8"/>
      <c r="L37" s="9">
        <v>106.07</v>
      </c>
      <c r="M37" s="9" t="s">
        <v>474</v>
      </c>
      <c r="N37" s="9">
        <v>2</v>
      </c>
    </row>
    <row r="38" spans="1:14">
      <c r="A38" t="s">
        <v>1238</v>
      </c>
      <c r="B38" s="9" t="s">
        <v>18</v>
      </c>
      <c r="C38" s="10">
        <v>1050200</v>
      </c>
      <c r="D38" s="11">
        <v>3</v>
      </c>
      <c r="E38" s="443" t="s">
        <v>53</v>
      </c>
      <c r="F38" s="10" t="s">
        <v>399</v>
      </c>
      <c r="G38" s="9" t="s">
        <v>400</v>
      </c>
      <c r="H38" s="441" t="s">
        <v>475</v>
      </c>
      <c r="I38" s="441" t="s">
        <v>431</v>
      </c>
      <c r="J38" s="441" t="s">
        <v>432</v>
      </c>
      <c r="K38" s="8"/>
      <c r="L38" s="9">
        <v>106.1</v>
      </c>
      <c r="M38" s="9" t="s">
        <v>476</v>
      </c>
      <c r="N38" s="9">
        <v>2</v>
      </c>
    </row>
    <row r="39" spans="1:14">
      <c r="A39" t="s">
        <v>1238</v>
      </c>
      <c r="B39" s="9" t="s">
        <v>18</v>
      </c>
      <c r="C39" s="10">
        <v>1050300</v>
      </c>
      <c r="D39" s="11">
        <v>3</v>
      </c>
      <c r="E39" s="443" t="s">
        <v>54</v>
      </c>
      <c r="F39" s="10" t="s">
        <v>416</v>
      </c>
      <c r="G39" s="9" t="s">
        <v>400</v>
      </c>
      <c r="H39" s="441" t="s">
        <v>477</v>
      </c>
      <c r="I39" s="440"/>
      <c r="J39" s="440"/>
      <c r="K39" s="8"/>
      <c r="L39" s="9">
        <v>106.1</v>
      </c>
      <c r="M39" s="9" t="s">
        <v>476</v>
      </c>
      <c r="N39" s="9">
        <v>2</v>
      </c>
    </row>
    <row r="40" spans="1:14">
      <c r="A40" t="s">
        <v>1238</v>
      </c>
      <c r="B40" s="9" t="s">
        <v>18</v>
      </c>
      <c r="C40" s="10">
        <v>1060000</v>
      </c>
      <c r="D40" s="11">
        <v>2</v>
      </c>
      <c r="E40" s="431" t="s">
        <v>55</v>
      </c>
      <c r="F40" s="10" t="s">
        <v>399</v>
      </c>
      <c r="G40" s="9" t="s">
        <v>400</v>
      </c>
      <c r="H40" s="440"/>
      <c r="I40" s="440"/>
      <c r="J40" s="440"/>
      <c r="K40" s="8"/>
      <c r="L40" s="8"/>
      <c r="M40" s="8"/>
      <c r="N40" s="8"/>
    </row>
    <row r="41" spans="1:14">
      <c r="A41" t="s">
        <v>1238</v>
      </c>
      <c r="B41" s="9" t="s">
        <v>18</v>
      </c>
      <c r="C41" s="10">
        <v>1060100</v>
      </c>
      <c r="D41" s="11">
        <v>3</v>
      </c>
      <c r="E41" s="443" t="s">
        <v>56</v>
      </c>
      <c r="F41" s="10" t="s">
        <v>399</v>
      </c>
      <c r="G41" s="9" t="s">
        <v>400</v>
      </c>
      <c r="H41" s="441" t="s">
        <v>478</v>
      </c>
      <c r="I41" s="441" t="s">
        <v>479</v>
      </c>
      <c r="J41" s="441" t="s">
        <v>480</v>
      </c>
      <c r="K41" s="8"/>
      <c r="L41" s="9">
        <v>118.01</v>
      </c>
      <c r="M41" s="9" t="s">
        <v>481</v>
      </c>
      <c r="N41" s="9">
        <v>2</v>
      </c>
    </row>
    <row r="42" spans="1:14">
      <c r="A42" t="s">
        <v>1238</v>
      </c>
      <c r="B42" s="9" t="s">
        <v>18</v>
      </c>
      <c r="C42" s="10">
        <v>1060200</v>
      </c>
      <c r="D42" s="11">
        <v>3</v>
      </c>
      <c r="E42" s="443" t="s">
        <v>57</v>
      </c>
      <c r="F42" s="10" t="s">
        <v>399</v>
      </c>
      <c r="G42" s="9" t="s">
        <v>400</v>
      </c>
      <c r="H42" s="441" t="s">
        <v>482</v>
      </c>
      <c r="I42" s="441" t="s">
        <v>483</v>
      </c>
      <c r="J42" s="441" t="s">
        <v>484</v>
      </c>
      <c r="K42" s="8"/>
      <c r="L42" s="9">
        <v>118.02</v>
      </c>
      <c r="M42" s="9" t="s">
        <v>485</v>
      </c>
      <c r="N42" s="9">
        <v>2</v>
      </c>
    </row>
    <row r="43" spans="1:14">
      <c r="A43" t="s">
        <v>1238</v>
      </c>
      <c r="B43" s="9" t="s">
        <v>18</v>
      </c>
      <c r="C43" s="10">
        <v>1060300</v>
      </c>
      <c r="D43" s="11">
        <v>3</v>
      </c>
      <c r="E43" s="443" t="s">
        <v>58</v>
      </c>
      <c r="F43" s="10" t="s">
        <v>399</v>
      </c>
      <c r="G43" s="9" t="s">
        <v>400</v>
      </c>
      <c r="H43" s="441" t="s">
        <v>486</v>
      </c>
      <c r="I43" s="441" t="s">
        <v>479</v>
      </c>
      <c r="J43" s="441" t="s">
        <v>487</v>
      </c>
      <c r="K43" s="8"/>
      <c r="L43" s="9">
        <v>118.03</v>
      </c>
      <c r="M43" s="9" t="s">
        <v>488</v>
      </c>
      <c r="N43" s="9">
        <v>2</v>
      </c>
    </row>
    <row r="44" spans="1:14">
      <c r="A44" t="s">
        <v>1238</v>
      </c>
      <c r="B44" s="9" t="s">
        <v>18</v>
      </c>
      <c r="C44" s="10">
        <v>1060400</v>
      </c>
      <c r="D44" s="11">
        <v>3</v>
      </c>
      <c r="E44" s="443" t="s">
        <v>59</v>
      </c>
      <c r="F44" s="10" t="s">
        <v>399</v>
      </c>
      <c r="G44" s="9" t="s">
        <v>400</v>
      </c>
      <c r="H44" s="441" t="s">
        <v>489</v>
      </c>
      <c r="I44" s="441" t="s">
        <v>490</v>
      </c>
      <c r="J44" s="441" t="s">
        <v>491</v>
      </c>
      <c r="K44" s="8"/>
      <c r="L44" s="9">
        <v>113.01</v>
      </c>
      <c r="M44" s="9" t="s">
        <v>492</v>
      </c>
      <c r="N44" s="9">
        <v>2</v>
      </c>
    </row>
    <row r="45" spans="1:14">
      <c r="A45" t="s">
        <v>1238</v>
      </c>
      <c r="B45" s="9" t="s">
        <v>18</v>
      </c>
      <c r="C45" s="10">
        <v>1060500</v>
      </c>
      <c r="D45" s="11">
        <v>3</v>
      </c>
      <c r="E45" s="443" t="s">
        <v>60</v>
      </c>
      <c r="F45" s="10" t="s">
        <v>399</v>
      </c>
      <c r="G45" s="9" t="s">
        <v>400</v>
      </c>
      <c r="H45" s="441" t="s">
        <v>493</v>
      </c>
      <c r="I45" s="441" t="s">
        <v>494</v>
      </c>
      <c r="J45" s="441" t="s">
        <v>495</v>
      </c>
      <c r="K45" s="8"/>
      <c r="L45" s="9">
        <v>113.02</v>
      </c>
      <c r="M45" s="9" t="s">
        <v>496</v>
      </c>
      <c r="N45" s="9">
        <v>2</v>
      </c>
    </row>
    <row r="46" spans="1:14">
      <c r="A46" t="s">
        <v>1238</v>
      </c>
      <c r="B46" s="9" t="s">
        <v>18</v>
      </c>
      <c r="C46" s="10">
        <v>1060600</v>
      </c>
      <c r="D46" s="11">
        <v>3</v>
      </c>
      <c r="E46" s="443" t="s">
        <v>61</v>
      </c>
      <c r="F46" s="10" t="s">
        <v>399</v>
      </c>
      <c r="G46" s="9" t="s">
        <v>400</v>
      </c>
      <c r="H46" s="441" t="s">
        <v>497</v>
      </c>
      <c r="I46" s="441" t="s">
        <v>490</v>
      </c>
      <c r="J46" s="441" t="s">
        <v>491</v>
      </c>
      <c r="K46" s="8"/>
      <c r="L46" s="9">
        <v>113.08</v>
      </c>
      <c r="M46" s="9" t="s">
        <v>498</v>
      </c>
      <c r="N46" s="9">
        <v>2</v>
      </c>
    </row>
    <row r="47" spans="1:14">
      <c r="A47" t="s">
        <v>1238</v>
      </c>
      <c r="B47" s="9" t="s">
        <v>18</v>
      </c>
      <c r="C47" s="10">
        <v>1060700</v>
      </c>
      <c r="D47" s="11">
        <v>3</v>
      </c>
      <c r="E47" s="443" t="s">
        <v>62</v>
      </c>
      <c r="F47" s="10" t="s">
        <v>399</v>
      </c>
      <c r="G47" s="9" t="s">
        <v>400</v>
      </c>
      <c r="H47" s="441" t="s">
        <v>499</v>
      </c>
      <c r="I47" s="441" t="s">
        <v>500</v>
      </c>
      <c r="J47" s="441" t="s">
        <v>501</v>
      </c>
      <c r="K47" s="8"/>
      <c r="L47" s="9">
        <v>114.01</v>
      </c>
      <c r="M47" s="9" t="s">
        <v>502</v>
      </c>
      <c r="N47" s="9">
        <v>2</v>
      </c>
    </row>
    <row r="48" spans="1:14">
      <c r="A48" t="s">
        <v>1238</v>
      </c>
      <c r="B48" s="9" t="s">
        <v>18</v>
      </c>
      <c r="C48" s="10">
        <v>1060800</v>
      </c>
      <c r="D48" s="11">
        <v>3</v>
      </c>
      <c r="E48" s="443" t="s">
        <v>63</v>
      </c>
      <c r="F48" s="10" t="s">
        <v>399</v>
      </c>
      <c r="G48" s="9" t="s">
        <v>400</v>
      </c>
      <c r="H48" s="441" t="s">
        <v>503</v>
      </c>
      <c r="I48" s="440"/>
      <c r="J48" s="440"/>
      <c r="K48" s="8"/>
      <c r="L48" s="9">
        <v>113.08</v>
      </c>
      <c r="M48" s="9" t="s">
        <v>498</v>
      </c>
      <c r="N48" s="9">
        <v>2</v>
      </c>
    </row>
    <row r="49" spans="1:14">
      <c r="A49" t="s">
        <v>1238</v>
      </c>
      <c r="B49" s="9" t="s">
        <v>18</v>
      </c>
      <c r="C49" s="10">
        <v>1060900</v>
      </c>
      <c r="D49" s="11">
        <v>3</v>
      </c>
      <c r="E49" s="443" t="s">
        <v>64</v>
      </c>
      <c r="F49" s="10" t="s">
        <v>399</v>
      </c>
      <c r="G49" s="9" t="s">
        <v>400</v>
      </c>
      <c r="H49" s="441" t="s">
        <v>504</v>
      </c>
      <c r="I49" s="441" t="s">
        <v>505</v>
      </c>
      <c r="J49" s="441" t="s">
        <v>506</v>
      </c>
      <c r="K49" s="8"/>
      <c r="L49" s="9">
        <v>113.06</v>
      </c>
      <c r="M49" s="9" t="s">
        <v>507</v>
      </c>
      <c r="N49" s="9">
        <v>2</v>
      </c>
    </row>
    <row r="50" spans="1:14">
      <c r="A50" t="s">
        <v>1238</v>
      </c>
      <c r="B50" s="9" t="s">
        <v>18</v>
      </c>
      <c r="C50" s="10">
        <v>1061000</v>
      </c>
      <c r="D50" s="11">
        <v>3</v>
      </c>
      <c r="E50" s="443" t="s">
        <v>65</v>
      </c>
      <c r="F50" s="10" t="s">
        <v>399</v>
      </c>
      <c r="G50" s="9" t="s">
        <v>400</v>
      </c>
      <c r="H50" s="441" t="s">
        <v>508</v>
      </c>
      <c r="I50" s="441" t="s">
        <v>509</v>
      </c>
      <c r="J50" s="441" t="s">
        <v>510</v>
      </c>
      <c r="K50" s="8"/>
      <c r="L50" s="9">
        <v>119.01</v>
      </c>
      <c r="M50" s="9" t="s">
        <v>511</v>
      </c>
      <c r="N50" s="9">
        <v>2</v>
      </c>
    </row>
    <row r="51" spans="1:14">
      <c r="A51" t="s">
        <v>1238</v>
      </c>
      <c r="B51" s="9" t="s">
        <v>18</v>
      </c>
      <c r="C51" s="10">
        <v>1061100</v>
      </c>
      <c r="D51" s="11">
        <v>3</v>
      </c>
      <c r="E51" s="443" t="s">
        <v>66</v>
      </c>
      <c r="F51" s="10" t="s">
        <v>399</v>
      </c>
      <c r="G51" s="9" t="s">
        <v>400</v>
      </c>
      <c r="H51" s="441" t="s">
        <v>512</v>
      </c>
      <c r="I51" s="441" t="s">
        <v>513</v>
      </c>
      <c r="J51" s="441" t="s">
        <v>514</v>
      </c>
      <c r="K51" s="8"/>
      <c r="L51" s="9">
        <v>119.03</v>
      </c>
      <c r="M51" s="9" t="s">
        <v>515</v>
      </c>
      <c r="N51" s="9">
        <v>2</v>
      </c>
    </row>
    <row r="52" spans="1:14">
      <c r="A52" t="s">
        <v>1238</v>
      </c>
      <c r="B52" s="9" t="s">
        <v>18</v>
      </c>
      <c r="C52" s="10">
        <v>1061200</v>
      </c>
      <c r="D52" s="11">
        <v>3</v>
      </c>
      <c r="E52" s="443" t="s">
        <v>67</v>
      </c>
      <c r="F52" s="10" t="s">
        <v>399</v>
      </c>
      <c r="G52" s="9" t="s">
        <v>400</v>
      </c>
      <c r="H52" s="441" t="s">
        <v>516</v>
      </c>
      <c r="I52" s="441" t="s">
        <v>517</v>
      </c>
      <c r="J52" s="441" t="s">
        <v>514</v>
      </c>
      <c r="K52" s="8"/>
      <c r="L52" s="9">
        <v>119.01</v>
      </c>
      <c r="M52" s="9" t="s">
        <v>511</v>
      </c>
      <c r="N52" s="9">
        <v>2</v>
      </c>
    </row>
    <row r="53" spans="1:14">
      <c r="A53" t="s">
        <v>1238</v>
      </c>
      <c r="B53" s="9" t="s">
        <v>18</v>
      </c>
      <c r="C53" s="10">
        <v>1061300</v>
      </c>
      <c r="D53" s="11">
        <v>3</v>
      </c>
      <c r="E53" s="443" t="s">
        <v>518</v>
      </c>
      <c r="F53" s="10" t="s">
        <v>399</v>
      </c>
      <c r="G53" s="9" t="s">
        <v>400</v>
      </c>
      <c r="H53" s="441" t="s">
        <v>519</v>
      </c>
      <c r="I53" s="440"/>
      <c r="J53" s="440"/>
      <c r="K53" s="8"/>
      <c r="L53" s="9">
        <v>113.07</v>
      </c>
      <c r="M53" s="9" t="s">
        <v>520</v>
      </c>
      <c r="N53" s="9">
        <v>2</v>
      </c>
    </row>
    <row r="54" spans="1:14">
      <c r="A54" t="s">
        <v>1238</v>
      </c>
      <c r="B54" s="9" t="s">
        <v>18</v>
      </c>
      <c r="C54" s="10">
        <v>1080000</v>
      </c>
      <c r="D54" s="11">
        <v>2</v>
      </c>
      <c r="E54" s="431" t="s">
        <v>68</v>
      </c>
      <c r="F54" s="10" t="s">
        <v>399</v>
      </c>
      <c r="G54" s="9" t="s">
        <v>400</v>
      </c>
      <c r="H54" s="440"/>
      <c r="I54" s="440"/>
      <c r="J54" s="440"/>
      <c r="K54" s="8"/>
      <c r="L54" s="8"/>
      <c r="M54" s="8"/>
      <c r="N54" s="8"/>
    </row>
    <row r="55" spans="1:14">
      <c r="A55" t="s">
        <v>1238</v>
      </c>
      <c r="B55" s="9" t="s">
        <v>18</v>
      </c>
      <c r="C55" s="10">
        <v>1080100</v>
      </c>
      <c r="D55" s="11">
        <v>3</v>
      </c>
      <c r="E55" s="443" t="s">
        <v>521</v>
      </c>
      <c r="F55" s="10" t="s">
        <v>399</v>
      </c>
      <c r="G55" s="9" t="s">
        <v>400</v>
      </c>
      <c r="H55" s="441" t="s">
        <v>522</v>
      </c>
      <c r="I55" s="441" t="s">
        <v>523</v>
      </c>
      <c r="J55" s="441" t="s">
        <v>524</v>
      </c>
      <c r="K55" s="8"/>
      <c r="L55" s="9">
        <v>115.05</v>
      </c>
      <c r="M55" s="9" t="s">
        <v>525</v>
      </c>
      <c r="N55" s="9">
        <v>2</v>
      </c>
    </row>
    <row r="56" spans="1:14">
      <c r="A56" t="s">
        <v>1238</v>
      </c>
      <c r="B56" s="9" t="s">
        <v>18</v>
      </c>
      <c r="C56" s="10">
        <v>1080200</v>
      </c>
      <c r="D56" s="11">
        <v>3</v>
      </c>
      <c r="E56" s="443" t="s">
        <v>69</v>
      </c>
      <c r="F56" s="10" t="s">
        <v>399</v>
      </c>
      <c r="G56" s="9" t="s">
        <v>400</v>
      </c>
      <c r="H56" s="441" t="s">
        <v>526</v>
      </c>
      <c r="I56" s="441" t="s">
        <v>527</v>
      </c>
      <c r="J56" s="441" t="s">
        <v>528</v>
      </c>
      <c r="K56" s="8"/>
      <c r="L56" s="9">
        <v>115.02</v>
      </c>
      <c r="M56" s="9" t="s">
        <v>529</v>
      </c>
      <c r="N56" s="9">
        <v>2</v>
      </c>
    </row>
    <row r="57" spans="1:14">
      <c r="A57" t="s">
        <v>1238</v>
      </c>
      <c r="B57" s="9" t="s">
        <v>18</v>
      </c>
      <c r="C57" s="10">
        <v>1080300</v>
      </c>
      <c r="D57" s="11">
        <v>3</v>
      </c>
      <c r="E57" s="443" t="s">
        <v>70</v>
      </c>
      <c r="F57" s="10" t="s">
        <v>399</v>
      </c>
      <c r="G57" s="9" t="s">
        <v>400</v>
      </c>
      <c r="H57" s="441" t="s">
        <v>530</v>
      </c>
      <c r="I57" s="440"/>
      <c r="J57" s="440"/>
      <c r="K57" s="8"/>
      <c r="L57" s="9">
        <v>115.03</v>
      </c>
      <c r="M57" s="9" t="s">
        <v>531</v>
      </c>
      <c r="N57" s="9">
        <v>2</v>
      </c>
    </row>
    <row r="58" spans="1:14">
      <c r="A58" t="s">
        <v>1238</v>
      </c>
      <c r="B58" s="9" t="s">
        <v>18</v>
      </c>
      <c r="C58" s="10">
        <v>1080400</v>
      </c>
      <c r="D58" s="11">
        <v>3</v>
      </c>
      <c r="E58" s="443" t="s">
        <v>71</v>
      </c>
      <c r="F58" s="10" t="s">
        <v>399</v>
      </c>
      <c r="G58" s="9" t="s">
        <v>400</v>
      </c>
      <c r="H58" s="441" t="s">
        <v>532</v>
      </c>
      <c r="I58" s="441" t="s">
        <v>533</v>
      </c>
      <c r="J58" s="441" t="s">
        <v>534</v>
      </c>
      <c r="K58" s="8"/>
      <c r="L58" s="9">
        <v>115.04</v>
      </c>
      <c r="M58" s="9" t="s">
        <v>535</v>
      </c>
      <c r="N58" s="9">
        <v>2</v>
      </c>
    </row>
    <row r="59" spans="1:14">
      <c r="A59" t="s">
        <v>1238</v>
      </c>
      <c r="B59" s="9" t="s">
        <v>18</v>
      </c>
      <c r="C59" s="10">
        <v>1080500</v>
      </c>
      <c r="D59" s="11">
        <v>3</v>
      </c>
      <c r="E59" s="443" t="s">
        <v>72</v>
      </c>
      <c r="F59" s="10" t="s">
        <v>399</v>
      </c>
      <c r="G59" s="9" t="s">
        <v>400</v>
      </c>
      <c r="H59" s="441" t="s">
        <v>536</v>
      </c>
      <c r="I59" s="440"/>
      <c r="J59" s="440"/>
      <c r="K59" s="8"/>
      <c r="L59" s="9">
        <v>115.04</v>
      </c>
      <c r="M59" s="9" t="s">
        <v>535</v>
      </c>
      <c r="N59" s="9">
        <v>2</v>
      </c>
    </row>
    <row r="60" spans="1:14">
      <c r="A60" t="s">
        <v>1238</v>
      </c>
      <c r="B60" s="9" t="s">
        <v>18</v>
      </c>
      <c r="C60" s="10">
        <v>1080600</v>
      </c>
      <c r="D60" s="11">
        <v>3</v>
      </c>
      <c r="E60" s="443" t="s">
        <v>537</v>
      </c>
      <c r="F60" s="10" t="s">
        <v>399</v>
      </c>
      <c r="G60" s="9" t="s">
        <v>400</v>
      </c>
      <c r="H60" s="441" t="s">
        <v>538</v>
      </c>
      <c r="I60" s="440"/>
      <c r="J60" s="440"/>
      <c r="K60" s="8"/>
      <c r="L60" s="9">
        <v>115.04</v>
      </c>
      <c r="M60" s="9" t="s">
        <v>535</v>
      </c>
      <c r="N60" s="9">
        <v>2</v>
      </c>
    </row>
    <row r="61" spans="1:14">
      <c r="A61" t="s">
        <v>1238</v>
      </c>
      <c r="B61" s="9" t="s">
        <v>18</v>
      </c>
      <c r="C61" s="10">
        <v>1080700</v>
      </c>
      <c r="D61" s="11">
        <v>3</v>
      </c>
      <c r="E61" s="443" t="s">
        <v>539</v>
      </c>
      <c r="F61" s="10" t="s">
        <v>399</v>
      </c>
      <c r="G61" s="9" t="s">
        <v>400</v>
      </c>
      <c r="H61" s="441" t="s">
        <v>540</v>
      </c>
      <c r="I61" s="440"/>
      <c r="J61" s="440"/>
      <c r="K61" s="8"/>
      <c r="L61" s="9">
        <v>115.04</v>
      </c>
      <c r="M61" s="9" t="s">
        <v>535</v>
      </c>
      <c r="N61" s="9">
        <v>2</v>
      </c>
    </row>
    <row r="62" spans="1:14">
      <c r="A62" t="s">
        <v>1238</v>
      </c>
      <c r="B62" s="9" t="s">
        <v>18</v>
      </c>
      <c r="C62" s="10">
        <v>1080800</v>
      </c>
      <c r="D62" s="11">
        <v>3</v>
      </c>
      <c r="E62" s="443" t="s">
        <v>541</v>
      </c>
      <c r="F62" s="10" t="s">
        <v>399</v>
      </c>
      <c r="G62" s="9" t="s">
        <v>400</v>
      </c>
      <c r="H62" s="441" t="s">
        <v>542</v>
      </c>
      <c r="I62" s="440"/>
      <c r="J62" s="440"/>
      <c r="K62" s="8"/>
      <c r="L62" s="9">
        <v>115.01</v>
      </c>
      <c r="M62" s="9" t="s">
        <v>8</v>
      </c>
      <c r="N62" s="9">
        <v>2</v>
      </c>
    </row>
    <row r="63" spans="1:14">
      <c r="A63" t="s">
        <v>1238</v>
      </c>
      <c r="B63" s="9" t="s">
        <v>18</v>
      </c>
      <c r="C63" s="10">
        <v>1080900</v>
      </c>
      <c r="D63" s="11">
        <v>3</v>
      </c>
      <c r="E63" s="443" t="s">
        <v>73</v>
      </c>
      <c r="F63" s="10" t="s">
        <v>399</v>
      </c>
      <c r="G63" s="9" t="s">
        <v>400</v>
      </c>
      <c r="H63" s="441" t="s">
        <v>543</v>
      </c>
      <c r="I63" s="441" t="s">
        <v>544</v>
      </c>
      <c r="J63" s="441" t="s">
        <v>545</v>
      </c>
      <c r="K63" s="8"/>
      <c r="L63" s="9">
        <v>115.06</v>
      </c>
      <c r="M63" s="9" t="s">
        <v>546</v>
      </c>
      <c r="N63" s="9">
        <v>2</v>
      </c>
    </row>
    <row r="64" spans="1:14">
      <c r="A64" t="s">
        <v>1238</v>
      </c>
      <c r="B64" s="9" t="s">
        <v>18</v>
      </c>
      <c r="C64" s="10">
        <v>1081000</v>
      </c>
      <c r="D64" s="11">
        <v>3</v>
      </c>
      <c r="E64" s="443" t="s">
        <v>74</v>
      </c>
      <c r="F64" s="10" t="s">
        <v>399</v>
      </c>
      <c r="G64" s="9" t="s">
        <v>437</v>
      </c>
      <c r="H64" s="441" t="s">
        <v>547</v>
      </c>
      <c r="I64" s="441" t="s">
        <v>548</v>
      </c>
      <c r="J64" s="441" t="s">
        <v>549</v>
      </c>
      <c r="K64" s="8"/>
      <c r="L64" s="9">
        <v>116.01</v>
      </c>
      <c r="M64" s="9" t="s">
        <v>550</v>
      </c>
      <c r="N64" s="9">
        <v>2</v>
      </c>
    </row>
    <row r="65" spans="1:14">
      <c r="A65" t="s">
        <v>1238</v>
      </c>
      <c r="B65" s="9" t="s">
        <v>18</v>
      </c>
      <c r="C65" s="10">
        <v>1081100</v>
      </c>
      <c r="D65" s="11">
        <v>3</v>
      </c>
      <c r="E65" s="443" t="s">
        <v>255</v>
      </c>
      <c r="F65" s="10" t="s">
        <v>399</v>
      </c>
      <c r="G65" s="9" t="s">
        <v>437</v>
      </c>
      <c r="H65" s="441" t="s">
        <v>551</v>
      </c>
      <c r="I65" s="441" t="s">
        <v>552</v>
      </c>
      <c r="J65" s="441" t="s">
        <v>553</v>
      </c>
      <c r="K65" s="8"/>
      <c r="L65" s="9">
        <v>116.01</v>
      </c>
      <c r="M65" s="9" t="s">
        <v>550</v>
      </c>
      <c r="N65" s="9">
        <v>2</v>
      </c>
    </row>
    <row r="66" spans="1:14">
      <c r="A66" t="s">
        <v>1238</v>
      </c>
      <c r="B66" s="9" t="s">
        <v>18</v>
      </c>
      <c r="C66" s="10">
        <v>1081200</v>
      </c>
      <c r="D66" s="11">
        <v>3</v>
      </c>
      <c r="E66" s="443" t="s">
        <v>256</v>
      </c>
      <c r="F66" s="10" t="s">
        <v>399</v>
      </c>
      <c r="G66" s="9" t="s">
        <v>437</v>
      </c>
      <c r="H66" s="441" t="s">
        <v>551</v>
      </c>
      <c r="I66" s="441" t="s">
        <v>552</v>
      </c>
      <c r="J66" s="441" t="s">
        <v>553</v>
      </c>
      <c r="K66" s="8"/>
      <c r="L66" s="9">
        <v>116.01</v>
      </c>
      <c r="M66" s="9" t="s">
        <v>550</v>
      </c>
      <c r="N66" s="9">
        <v>2</v>
      </c>
    </row>
    <row r="67" spans="1:14">
      <c r="A67" t="s">
        <v>1238</v>
      </c>
      <c r="B67" s="9" t="s">
        <v>18</v>
      </c>
      <c r="C67" s="10">
        <v>1081300</v>
      </c>
      <c r="D67" s="11">
        <v>3</v>
      </c>
      <c r="E67" s="443" t="s">
        <v>554</v>
      </c>
      <c r="F67" s="10" t="s">
        <v>399</v>
      </c>
      <c r="G67" s="9" t="s">
        <v>400</v>
      </c>
      <c r="H67" s="441" t="s">
        <v>555</v>
      </c>
      <c r="I67" s="440"/>
      <c r="J67" s="440"/>
      <c r="K67" s="8"/>
      <c r="L67" s="9">
        <v>115.03</v>
      </c>
      <c r="M67" s="9" t="s">
        <v>531</v>
      </c>
      <c r="N67" s="9">
        <v>2</v>
      </c>
    </row>
    <row r="68" spans="1:14">
      <c r="A68" t="s">
        <v>1238</v>
      </c>
      <c r="B68" s="9" t="s">
        <v>18</v>
      </c>
      <c r="C68" s="10">
        <v>1081400</v>
      </c>
      <c r="D68" s="11">
        <v>3</v>
      </c>
      <c r="E68" s="443" t="s">
        <v>75</v>
      </c>
      <c r="F68" s="10" t="s">
        <v>399</v>
      </c>
      <c r="G68" s="9" t="s">
        <v>400</v>
      </c>
      <c r="H68" s="441" t="s">
        <v>556</v>
      </c>
      <c r="I68" s="441" t="s">
        <v>435</v>
      </c>
      <c r="J68" s="441" t="s">
        <v>557</v>
      </c>
      <c r="K68" s="8"/>
      <c r="L68" s="9">
        <v>115.04</v>
      </c>
      <c r="M68" s="9" t="s">
        <v>535</v>
      </c>
      <c r="N68" s="9">
        <v>2</v>
      </c>
    </row>
    <row r="69" spans="1:14">
      <c r="A69" t="s">
        <v>1238</v>
      </c>
      <c r="B69" s="9" t="s">
        <v>18</v>
      </c>
      <c r="C69" s="10">
        <v>1081500</v>
      </c>
      <c r="D69" s="11">
        <v>3</v>
      </c>
      <c r="E69" s="443" t="s">
        <v>76</v>
      </c>
      <c r="F69" s="10" t="s">
        <v>399</v>
      </c>
      <c r="G69" s="9" t="s">
        <v>400</v>
      </c>
      <c r="H69" s="441" t="s">
        <v>558</v>
      </c>
      <c r="I69" s="440"/>
      <c r="J69" s="440"/>
      <c r="K69" s="8"/>
      <c r="L69" s="9">
        <v>115.04</v>
      </c>
      <c r="M69" s="9" t="s">
        <v>535</v>
      </c>
      <c r="N69" s="9">
        <v>2</v>
      </c>
    </row>
    <row r="70" spans="1:14">
      <c r="A70" t="s">
        <v>1238</v>
      </c>
      <c r="B70" s="9" t="s">
        <v>18</v>
      </c>
      <c r="C70" s="10">
        <v>1090000</v>
      </c>
      <c r="D70" s="11">
        <v>2</v>
      </c>
      <c r="E70" s="431" t="s">
        <v>77</v>
      </c>
      <c r="F70" s="10" t="s">
        <v>399</v>
      </c>
      <c r="G70" s="9" t="s">
        <v>400</v>
      </c>
      <c r="H70" s="440"/>
      <c r="I70" s="440"/>
      <c r="J70" s="440"/>
      <c r="K70" s="8"/>
      <c r="L70" s="8"/>
      <c r="M70" s="8"/>
      <c r="N70" s="8"/>
    </row>
    <row r="71" spans="1:14">
      <c r="A71" t="s">
        <v>1238</v>
      </c>
      <c r="B71" s="9" t="s">
        <v>18</v>
      </c>
      <c r="C71" s="10">
        <v>1090100</v>
      </c>
      <c r="D71" s="11">
        <v>3</v>
      </c>
      <c r="E71" s="443" t="s">
        <v>78</v>
      </c>
      <c r="F71" s="10" t="s">
        <v>399</v>
      </c>
      <c r="G71" s="9" t="s">
        <v>400</v>
      </c>
      <c r="H71" s="441" t="s">
        <v>559</v>
      </c>
      <c r="I71" s="440"/>
      <c r="J71" s="440"/>
      <c r="K71" s="8"/>
      <c r="L71" s="9">
        <v>109.05</v>
      </c>
      <c r="M71" s="9" t="s">
        <v>560</v>
      </c>
      <c r="N71" s="9">
        <v>2</v>
      </c>
    </row>
    <row r="72" spans="1:14">
      <c r="A72" t="s">
        <v>1238</v>
      </c>
      <c r="B72" s="9" t="s">
        <v>18</v>
      </c>
      <c r="C72" s="10">
        <v>1090200</v>
      </c>
      <c r="D72" s="11">
        <v>3</v>
      </c>
      <c r="E72" s="443" t="s">
        <v>79</v>
      </c>
      <c r="F72" s="10" t="s">
        <v>399</v>
      </c>
      <c r="G72" s="9" t="s">
        <v>400</v>
      </c>
      <c r="H72" s="441" t="s">
        <v>561</v>
      </c>
      <c r="I72" s="441" t="s">
        <v>562</v>
      </c>
      <c r="J72" s="441" t="s">
        <v>563</v>
      </c>
      <c r="K72" s="8"/>
      <c r="L72" s="9">
        <v>109.23</v>
      </c>
      <c r="M72" s="9" t="s">
        <v>564</v>
      </c>
      <c r="N72" s="9">
        <v>2</v>
      </c>
    </row>
    <row r="73" spans="1:14">
      <c r="A73" t="s">
        <v>1238</v>
      </c>
      <c r="B73" s="9" t="s">
        <v>18</v>
      </c>
      <c r="C73" s="10">
        <v>1090300</v>
      </c>
      <c r="D73" s="11">
        <v>3</v>
      </c>
      <c r="E73" s="443" t="s">
        <v>80</v>
      </c>
      <c r="F73" s="10" t="s">
        <v>399</v>
      </c>
      <c r="G73" s="9" t="s">
        <v>400</v>
      </c>
      <c r="H73" s="441" t="s">
        <v>565</v>
      </c>
      <c r="I73" s="441" t="s">
        <v>562</v>
      </c>
      <c r="J73" s="441" t="s">
        <v>563</v>
      </c>
      <c r="K73" s="8"/>
      <c r="L73" s="9">
        <v>109.23</v>
      </c>
      <c r="M73" s="9" t="s">
        <v>564</v>
      </c>
      <c r="N73" s="9">
        <v>2</v>
      </c>
    </row>
    <row r="74" spans="1:14">
      <c r="A74" t="s">
        <v>1238</v>
      </c>
      <c r="B74" s="9" t="s">
        <v>18</v>
      </c>
      <c r="C74" s="10">
        <v>1090400</v>
      </c>
      <c r="D74" s="11">
        <v>3</v>
      </c>
      <c r="E74" s="443" t="s">
        <v>81</v>
      </c>
      <c r="F74" s="10" t="s">
        <v>399</v>
      </c>
      <c r="G74" s="9" t="s">
        <v>400</v>
      </c>
      <c r="H74" s="441" t="s">
        <v>566</v>
      </c>
      <c r="I74" s="441" t="s">
        <v>562</v>
      </c>
      <c r="J74" s="441" t="s">
        <v>563</v>
      </c>
      <c r="K74" s="8"/>
      <c r="L74" s="9">
        <v>109.23</v>
      </c>
      <c r="M74" s="9" t="s">
        <v>564</v>
      </c>
      <c r="N74" s="9">
        <v>2</v>
      </c>
    </row>
    <row r="75" spans="1:14">
      <c r="A75" t="s">
        <v>1238</v>
      </c>
      <c r="B75" s="9" t="s">
        <v>18</v>
      </c>
      <c r="C75" s="10">
        <v>1090500</v>
      </c>
      <c r="D75" s="11">
        <v>3</v>
      </c>
      <c r="E75" s="443" t="s">
        <v>82</v>
      </c>
      <c r="F75" s="10" t="s">
        <v>399</v>
      </c>
      <c r="G75" s="9" t="s">
        <v>400</v>
      </c>
      <c r="H75" s="441" t="s">
        <v>567</v>
      </c>
      <c r="I75" s="440"/>
      <c r="J75" s="440"/>
      <c r="K75" s="8"/>
      <c r="L75" s="9">
        <v>109.23</v>
      </c>
      <c r="M75" s="9" t="s">
        <v>564</v>
      </c>
      <c r="N75" s="9">
        <v>2</v>
      </c>
    </row>
    <row r="76" spans="1:14">
      <c r="A76" t="s">
        <v>1238</v>
      </c>
      <c r="B76" s="9" t="s">
        <v>18</v>
      </c>
      <c r="C76" s="10">
        <v>1090600</v>
      </c>
      <c r="D76" s="11">
        <v>3</v>
      </c>
      <c r="E76" s="443" t="s">
        <v>83</v>
      </c>
      <c r="F76" s="10" t="s">
        <v>399</v>
      </c>
      <c r="G76" s="9" t="s">
        <v>400</v>
      </c>
      <c r="H76" s="441" t="s">
        <v>568</v>
      </c>
      <c r="I76" s="441" t="s">
        <v>569</v>
      </c>
      <c r="J76" s="441" t="s">
        <v>570</v>
      </c>
      <c r="K76" s="8"/>
      <c r="L76" s="9">
        <v>109.23</v>
      </c>
      <c r="M76" s="9" t="s">
        <v>564</v>
      </c>
      <c r="N76" s="9">
        <v>2</v>
      </c>
    </row>
    <row r="77" spans="1:14">
      <c r="A77" t="s">
        <v>1238</v>
      </c>
      <c r="B77" s="9" t="s">
        <v>18</v>
      </c>
      <c r="C77" s="10">
        <v>1090700</v>
      </c>
      <c r="D77" s="11">
        <v>3</v>
      </c>
      <c r="E77" s="443" t="s">
        <v>84</v>
      </c>
      <c r="F77" s="10" t="s">
        <v>399</v>
      </c>
      <c r="G77" s="9" t="s">
        <v>400</v>
      </c>
      <c r="H77" s="440"/>
      <c r="I77" s="440"/>
      <c r="J77" s="440"/>
      <c r="K77" s="8"/>
      <c r="L77" s="9">
        <v>109.23</v>
      </c>
      <c r="M77" s="9" t="s">
        <v>564</v>
      </c>
      <c r="N77" s="9">
        <v>2</v>
      </c>
    </row>
    <row r="78" spans="1:14">
      <c r="A78" t="s">
        <v>1238</v>
      </c>
      <c r="B78" s="9" t="s">
        <v>18</v>
      </c>
      <c r="C78" s="10">
        <v>1100000</v>
      </c>
      <c r="D78" s="11">
        <v>2</v>
      </c>
      <c r="E78" s="431" t="s">
        <v>85</v>
      </c>
      <c r="F78" s="10" t="s">
        <v>399</v>
      </c>
      <c r="G78" s="9" t="s">
        <v>400</v>
      </c>
      <c r="H78" s="440"/>
      <c r="I78" s="440"/>
      <c r="J78" s="440"/>
      <c r="K78" s="8"/>
      <c r="L78" s="8"/>
      <c r="M78" s="8"/>
      <c r="N78" s="8"/>
    </row>
    <row r="79" spans="1:14">
      <c r="A79" t="s">
        <v>1238</v>
      </c>
      <c r="B79" s="9" t="s">
        <v>18</v>
      </c>
      <c r="C79" s="10">
        <v>1100100</v>
      </c>
      <c r="D79" s="11">
        <v>3</v>
      </c>
      <c r="E79" s="443" t="s">
        <v>86</v>
      </c>
      <c r="F79" s="10" t="s">
        <v>399</v>
      </c>
      <c r="G79" s="9" t="s">
        <v>400</v>
      </c>
      <c r="H79" s="441" t="s">
        <v>571</v>
      </c>
      <c r="I79" s="441" t="s">
        <v>572</v>
      </c>
      <c r="J79" s="441" t="s">
        <v>573</v>
      </c>
      <c r="K79" s="8"/>
      <c r="L79" s="9">
        <v>184.03</v>
      </c>
      <c r="M79" s="9" t="s">
        <v>574</v>
      </c>
      <c r="N79" s="9">
        <v>2</v>
      </c>
    </row>
    <row r="80" spans="1:14">
      <c r="A80" t="s">
        <v>1238</v>
      </c>
      <c r="B80" s="9" t="s">
        <v>18</v>
      </c>
      <c r="C80" s="10">
        <v>1110000</v>
      </c>
      <c r="D80" s="11">
        <v>2</v>
      </c>
      <c r="E80" s="431" t="s">
        <v>575</v>
      </c>
      <c r="F80" s="10" t="s">
        <v>399</v>
      </c>
      <c r="G80" s="9" t="s">
        <v>400</v>
      </c>
      <c r="H80" s="440"/>
      <c r="I80" s="440"/>
      <c r="J80" s="440"/>
      <c r="K80" s="8"/>
      <c r="L80" s="8"/>
      <c r="M80" s="8"/>
      <c r="N80" s="8"/>
    </row>
    <row r="81" spans="1:14">
      <c r="A81" t="s">
        <v>1238</v>
      </c>
      <c r="B81" s="9" t="s">
        <v>18</v>
      </c>
      <c r="C81" s="10">
        <v>1110100</v>
      </c>
      <c r="D81" s="11">
        <v>3</v>
      </c>
      <c r="E81" s="443" t="s">
        <v>87</v>
      </c>
      <c r="F81" s="10" t="s">
        <v>399</v>
      </c>
      <c r="G81" s="9" t="s">
        <v>400</v>
      </c>
      <c r="H81" s="441" t="s">
        <v>576</v>
      </c>
      <c r="I81" s="441" t="s">
        <v>577</v>
      </c>
      <c r="J81" s="441" t="s">
        <v>578</v>
      </c>
      <c r="K81" s="8"/>
      <c r="L81" s="9">
        <v>181.01</v>
      </c>
      <c r="M81" s="9" t="s">
        <v>579</v>
      </c>
      <c r="N81" s="9">
        <v>2</v>
      </c>
    </row>
    <row r="82" spans="1:14">
      <c r="A82" t="s">
        <v>1238</v>
      </c>
      <c r="B82" s="9" t="s">
        <v>18</v>
      </c>
      <c r="C82" s="10">
        <v>1110200</v>
      </c>
      <c r="D82" s="11">
        <v>3</v>
      </c>
      <c r="E82" s="443" t="s">
        <v>88</v>
      </c>
      <c r="F82" s="10" t="s">
        <v>399</v>
      </c>
      <c r="G82" s="9" t="s">
        <v>400</v>
      </c>
      <c r="H82" s="441" t="s">
        <v>580</v>
      </c>
      <c r="I82" s="441" t="s">
        <v>581</v>
      </c>
      <c r="J82" s="441" t="s">
        <v>582</v>
      </c>
      <c r="K82" s="8"/>
      <c r="L82" s="9">
        <v>181.01</v>
      </c>
      <c r="M82" s="9" t="s">
        <v>579</v>
      </c>
      <c r="N82" s="9">
        <v>2</v>
      </c>
    </row>
    <row r="83" spans="1:14">
      <c r="A83" t="s">
        <v>1238</v>
      </c>
      <c r="B83" s="9" t="s">
        <v>18</v>
      </c>
      <c r="C83" s="10">
        <v>1110300</v>
      </c>
      <c r="D83" s="11">
        <v>3</v>
      </c>
      <c r="E83" s="443" t="s">
        <v>89</v>
      </c>
      <c r="F83" s="10" t="s">
        <v>399</v>
      </c>
      <c r="G83" s="9" t="s">
        <v>400</v>
      </c>
      <c r="H83" s="441" t="s">
        <v>583</v>
      </c>
      <c r="I83" s="441" t="s">
        <v>584</v>
      </c>
      <c r="J83" s="441" t="s">
        <v>585</v>
      </c>
      <c r="K83" s="8"/>
      <c r="L83" s="9">
        <v>153.01</v>
      </c>
      <c r="M83" s="9" t="s">
        <v>586</v>
      </c>
      <c r="N83" s="9">
        <v>2</v>
      </c>
    </row>
    <row r="84" spans="1:14">
      <c r="A84" t="s">
        <v>1238</v>
      </c>
      <c r="B84" s="9" t="s">
        <v>18</v>
      </c>
      <c r="C84" s="10">
        <v>1110400</v>
      </c>
      <c r="D84" s="11">
        <v>3</v>
      </c>
      <c r="E84" s="443" t="s">
        <v>90</v>
      </c>
      <c r="F84" s="10" t="s">
        <v>399</v>
      </c>
      <c r="G84" s="9" t="s">
        <v>400</v>
      </c>
      <c r="H84" s="441" t="s">
        <v>587</v>
      </c>
      <c r="I84" s="441" t="s">
        <v>584</v>
      </c>
      <c r="J84" s="441" t="s">
        <v>585</v>
      </c>
      <c r="K84" s="8"/>
      <c r="L84" s="9">
        <v>155.01</v>
      </c>
      <c r="M84" s="9" t="s">
        <v>588</v>
      </c>
      <c r="N84" s="9">
        <v>2</v>
      </c>
    </row>
    <row r="85" spans="1:14">
      <c r="A85" t="s">
        <v>1238</v>
      </c>
      <c r="B85" s="9" t="s">
        <v>18</v>
      </c>
      <c r="C85" s="10">
        <v>1110500</v>
      </c>
      <c r="D85" s="11">
        <v>3</v>
      </c>
      <c r="E85" s="443" t="s">
        <v>91</v>
      </c>
      <c r="F85" s="10" t="s">
        <v>399</v>
      </c>
      <c r="G85" s="9" t="s">
        <v>400</v>
      </c>
      <c r="H85" s="441" t="s">
        <v>589</v>
      </c>
      <c r="I85" s="441" t="s">
        <v>584</v>
      </c>
      <c r="J85" s="441" t="s">
        <v>585</v>
      </c>
      <c r="K85" s="8"/>
      <c r="L85" s="9">
        <v>155.01</v>
      </c>
      <c r="M85" s="9" t="s">
        <v>588</v>
      </c>
      <c r="N85" s="9">
        <v>2</v>
      </c>
    </row>
    <row r="86" spans="1:14">
      <c r="A86" t="s">
        <v>1238</v>
      </c>
      <c r="B86" s="9" t="s">
        <v>18</v>
      </c>
      <c r="C86" s="10">
        <v>1110600</v>
      </c>
      <c r="D86" s="11">
        <v>3</v>
      </c>
      <c r="E86" s="443" t="s">
        <v>92</v>
      </c>
      <c r="F86" s="10" t="s">
        <v>399</v>
      </c>
      <c r="G86" s="9" t="s">
        <v>400</v>
      </c>
      <c r="H86" s="441" t="s">
        <v>590</v>
      </c>
      <c r="I86" s="441" t="s">
        <v>584</v>
      </c>
      <c r="J86" s="441" t="s">
        <v>585</v>
      </c>
      <c r="K86" s="8"/>
      <c r="L86" s="9">
        <v>154.01</v>
      </c>
      <c r="M86" s="9" t="s">
        <v>591</v>
      </c>
      <c r="N86" s="9">
        <v>2</v>
      </c>
    </row>
    <row r="87" spans="1:14">
      <c r="A87" t="s">
        <v>1238</v>
      </c>
      <c r="B87" s="9" t="s">
        <v>18</v>
      </c>
      <c r="C87" s="10">
        <v>1110700</v>
      </c>
      <c r="D87" s="11">
        <v>3</v>
      </c>
      <c r="E87" s="443" t="s">
        <v>93</v>
      </c>
      <c r="F87" s="10" t="s">
        <v>399</v>
      </c>
      <c r="G87" s="9" t="s">
        <v>400</v>
      </c>
      <c r="H87" s="441" t="s">
        <v>592</v>
      </c>
      <c r="I87" s="441" t="s">
        <v>584</v>
      </c>
      <c r="J87" s="441" t="s">
        <v>585</v>
      </c>
      <c r="K87" s="8"/>
      <c r="L87" s="9">
        <v>156.01</v>
      </c>
      <c r="M87" s="9" t="s">
        <v>593</v>
      </c>
      <c r="N87" s="9">
        <v>2</v>
      </c>
    </row>
    <row r="88" spans="1:14">
      <c r="A88" t="s">
        <v>1238</v>
      </c>
      <c r="B88" s="9" t="s">
        <v>18</v>
      </c>
      <c r="C88" s="10">
        <v>1110800</v>
      </c>
      <c r="D88" s="11">
        <v>3</v>
      </c>
      <c r="E88" s="443" t="s">
        <v>94</v>
      </c>
      <c r="F88" s="10" t="s">
        <v>399</v>
      </c>
      <c r="G88" s="9" t="s">
        <v>400</v>
      </c>
      <c r="H88" s="441" t="s">
        <v>594</v>
      </c>
      <c r="I88" s="441" t="s">
        <v>584</v>
      </c>
      <c r="J88" s="441" t="s">
        <v>585</v>
      </c>
      <c r="K88" s="8"/>
      <c r="L88" s="9">
        <v>157.01</v>
      </c>
      <c r="M88" s="9" t="s">
        <v>595</v>
      </c>
      <c r="N88" s="9">
        <v>2</v>
      </c>
    </row>
    <row r="89" spans="1:14">
      <c r="A89" t="s">
        <v>1238</v>
      </c>
      <c r="B89" s="9" t="s">
        <v>18</v>
      </c>
      <c r="C89" s="10">
        <v>1110900</v>
      </c>
      <c r="D89" s="11">
        <v>3</v>
      </c>
      <c r="E89" s="443" t="s">
        <v>95</v>
      </c>
      <c r="F89" s="10" t="s">
        <v>399</v>
      </c>
      <c r="G89" s="9" t="s">
        <v>400</v>
      </c>
      <c r="H89" s="441" t="s">
        <v>596</v>
      </c>
      <c r="I89" s="441" t="s">
        <v>597</v>
      </c>
      <c r="J89" s="441" t="s">
        <v>598</v>
      </c>
      <c r="K89" s="8"/>
      <c r="L89" s="9">
        <v>155.01</v>
      </c>
      <c r="M89" s="9" t="s">
        <v>588</v>
      </c>
      <c r="N89" s="9">
        <v>2</v>
      </c>
    </row>
    <row r="90" spans="1:14">
      <c r="A90" t="s">
        <v>1238</v>
      </c>
      <c r="B90" s="9" t="s">
        <v>18</v>
      </c>
      <c r="C90" s="10">
        <v>1120000</v>
      </c>
      <c r="D90" s="11">
        <v>2</v>
      </c>
      <c r="E90" s="431" t="s">
        <v>599</v>
      </c>
      <c r="F90" s="10" t="s">
        <v>399</v>
      </c>
      <c r="G90" s="9" t="s">
        <v>437</v>
      </c>
      <c r="H90" s="440"/>
      <c r="I90" s="440"/>
      <c r="J90" s="440"/>
      <c r="K90" s="8"/>
      <c r="L90" s="8"/>
      <c r="M90" s="8"/>
      <c r="N90" s="8"/>
    </row>
    <row r="91" spans="1:14">
      <c r="A91" t="s">
        <v>1238</v>
      </c>
      <c r="B91" s="9" t="s">
        <v>18</v>
      </c>
      <c r="C91" s="10">
        <v>1120100</v>
      </c>
      <c r="D91" s="11">
        <v>3</v>
      </c>
      <c r="E91" s="443" t="s">
        <v>96</v>
      </c>
      <c r="F91" s="10" t="s">
        <v>399</v>
      </c>
      <c r="G91" s="9" t="s">
        <v>437</v>
      </c>
      <c r="H91" s="441" t="s">
        <v>600</v>
      </c>
      <c r="I91" s="441" t="s">
        <v>601</v>
      </c>
      <c r="J91" s="441" t="s">
        <v>602</v>
      </c>
      <c r="K91" s="8"/>
      <c r="L91" s="9">
        <v>183.09</v>
      </c>
      <c r="M91" s="9" t="s">
        <v>603</v>
      </c>
      <c r="N91" s="9">
        <v>2</v>
      </c>
    </row>
    <row r="92" spans="1:14">
      <c r="A92" t="s">
        <v>1238</v>
      </c>
      <c r="B92" s="9" t="s">
        <v>18</v>
      </c>
      <c r="C92" s="10">
        <v>1120200</v>
      </c>
      <c r="D92" s="11">
        <v>3</v>
      </c>
      <c r="E92" s="443" t="s">
        <v>97</v>
      </c>
      <c r="F92" s="10" t="s">
        <v>399</v>
      </c>
      <c r="G92" s="9" t="s">
        <v>437</v>
      </c>
      <c r="H92" s="441" t="s">
        <v>604</v>
      </c>
      <c r="I92" s="441" t="s">
        <v>605</v>
      </c>
      <c r="J92" s="441" t="s">
        <v>606</v>
      </c>
      <c r="K92" s="8"/>
      <c r="L92" s="9">
        <v>171.02</v>
      </c>
      <c r="M92" s="9" t="s">
        <v>607</v>
      </c>
      <c r="N92" s="9">
        <v>2</v>
      </c>
    </row>
    <row r="93" spans="1:14">
      <c r="A93" t="s">
        <v>1238</v>
      </c>
      <c r="B93" s="9" t="s">
        <v>18</v>
      </c>
      <c r="C93" s="10">
        <v>1120300</v>
      </c>
      <c r="D93" s="11">
        <v>3</v>
      </c>
      <c r="E93" s="443" t="s">
        <v>98</v>
      </c>
      <c r="F93" s="10" t="s">
        <v>399</v>
      </c>
      <c r="G93" s="9" t="s">
        <v>437</v>
      </c>
      <c r="H93" s="441" t="s">
        <v>604</v>
      </c>
      <c r="I93" s="441" t="s">
        <v>605</v>
      </c>
      <c r="J93" s="441" t="s">
        <v>606</v>
      </c>
      <c r="K93" s="8"/>
      <c r="L93" s="9">
        <v>171.04</v>
      </c>
      <c r="M93" s="9" t="s">
        <v>608</v>
      </c>
      <c r="N93" s="9">
        <v>2</v>
      </c>
    </row>
    <row r="94" spans="1:14">
      <c r="A94" t="s">
        <v>1238</v>
      </c>
      <c r="B94" s="9" t="s">
        <v>18</v>
      </c>
      <c r="C94" s="10">
        <v>1120400</v>
      </c>
      <c r="D94" s="11">
        <v>3</v>
      </c>
      <c r="E94" s="443" t="s">
        <v>99</v>
      </c>
      <c r="F94" s="10" t="s">
        <v>399</v>
      </c>
      <c r="G94" s="9" t="s">
        <v>437</v>
      </c>
      <c r="H94" s="441" t="s">
        <v>604</v>
      </c>
      <c r="I94" s="441" t="s">
        <v>605</v>
      </c>
      <c r="J94" s="441" t="s">
        <v>606</v>
      </c>
      <c r="K94" s="8"/>
      <c r="L94" s="9">
        <v>171.04</v>
      </c>
      <c r="M94" s="9" t="s">
        <v>608</v>
      </c>
      <c r="N94" s="9">
        <v>2</v>
      </c>
    </row>
    <row r="95" spans="1:14">
      <c r="A95" t="s">
        <v>1238</v>
      </c>
      <c r="B95" s="9" t="s">
        <v>18</v>
      </c>
      <c r="C95" s="10">
        <v>1120500</v>
      </c>
      <c r="D95" s="11">
        <v>3</v>
      </c>
      <c r="E95" s="443" t="s">
        <v>100</v>
      </c>
      <c r="F95" s="10" t="s">
        <v>399</v>
      </c>
      <c r="G95" s="9" t="s">
        <v>437</v>
      </c>
      <c r="H95" s="441" t="s">
        <v>604</v>
      </c>
      <c r="I95" s="441" t="s">
        <v>605</v>
      </c>
      <c r="J95" s="441" t="s">
        <v>606</v>
      </c>
      <c r="K95" s="8"/>
      <c r="L95" s="9">
        <v>171.03</v>
      </c>
      <c r="M95" s="9" t="s">
        <v>609</v>
      </c>
      <c r="N95" s="9">
        <v>2</v>
      </c>
    </row>
    <row r="96" spans="1:14">
      <c r="A96" t="s">
        <v>1238</v>
      </c>
      <c r="B96" s="9" t="s">
        <v>18</v>
      </c>
      <c r="C96" s="10">
        <v>1120600</v>
      </c>
      <c r="D96" s="11">
        <v>3</v>
      </c>
      <c r="E96" s="443" t="s">
        <v>101</v>
      </c>
      <c r="F96" s="10" t="s">
        <v>399</v>
      </c>
      <c r="G96" s="9" t="s">
        <v>437</v>
      </c>
      <c r="H96" s="441" t="s">
        <v>604</v>
      </c>
      <c r="I96" s="441" t="s">
        <v>605</v>
      </c>
      <c r="J96" s="441" t="s">
        <v>606</v>
      </c>
      <c r="K96" s="8"/>
      <c r="L96" s="9">
        <v>171.05</v>
      </c>
      <c r="M96" s="9" t="s">
        <v>610</v>
      </c>
      <c r="N96" s="9">
        <v>2</v>
      </c>
    </row>
    <row r="97" spans="1:14">
      <c r="A97" t="s">
        <v>1238</v>
      </c>
      <c r="B97" s="9" t="s">
        <v>18</v>
      </c>
      <c r="C97" s="10">
        <v>1120700</v>
      </c>
      <c r="D97" s="11">
        <v>3</v>
      </c>
      <c r="E97" s="443" t="s">
        <v>102</v>
      </c>
      <c r="F97" s="10" t="s">
        <v>399</v>
      </c>
      <c r="G97" s="9" t="s">
        <v>437</v>
      </c>
      <c r="H97" s="441" t="s">
        <v>604</v>
      </c>
      <c r="I97" s="440"/>
      <c r="J97" s="440"/>
      <c r="K97" s="8"/>
      <c r="L97" s="9">
        <v>171.06</v>
      </c>
      <c r="M97" s="9" t="s">
        <v>611</v>
      </c>
      <c r="N97" s="9">
        <v>2</v>
      </c>
    </row>
    <row r="98" spans="1:14">
      <c r="A98" t="s">
        <v>1238</v>
      </c>
      <c r="B98" s="9" t="s">
        <v>18</v>
      </c>
      <c r="C98" s="10">
        <v>1120800</v>
      </c>
      <c r="D98" s="11">
        <v>3</v>
      </c>
      <c r="E98" s="443" t="s">
        <v>103</v>
      </c>
      <c r="F98" s="10" t="s">
        <v>399</v>
      </c>
      <c r="G98" s="9" t="s">
        <v>437</v>
      </c>
      <c r="H98" s="441" t="s">
        <v>612</v>
      </c>
      <c r="I98" s="441" t="s">
        <v>613</v>
      </c>
      <c r="J98" s="441" t="s">
        <v>602</v>
      </c>
      <c r="K98" s="8"/>
      <c r="L98" s="9">
        <v>171.04</v>
      </c>
      <c r="M98" s="9" t="s">
        <v>608</v>
      </c>
      <c r="N98" s="9">
        <v>2</v>
      </c>
    </row>
    <row r="99" spans="1:14">
      <c r="A99" t="s">
        <v>1238</v>
      </c>
      <c r="B99" s="9" t="s">
        <v>18</v>
      </c>
      <c r="C99" s="10">
        <v>1120900</v>
      </c>
      <c r="D99" s="11">
        <v>3</v>
      </c>
      <c r="E99" s="443" t="s">
        <v>104</v>
      </c>
      <c r="F99" s="10" t="s">
        <v>399</v>
      </c>
      <c r="G99" s="9" t="s">
        <v>437</v>
      </c>
      <c r="H99" s="441" t="s">
        <v>614</v>
      </c>
      <c r="I99" s="440"/>
      <c r="J99" s="440"/>
      <c r="K99" s="8"/>
      <c r="L99" s="9">
        <v>172</v>
      </c>
      <c r="M99" s="9" t="s">
        <v>615</v>
      </c>
      <c r="N99" s="9">
        <v>1</v>
      </c>
    </row>
    <row r="100" spans="1:14">
      <c r="A100" t="s">
        <v>1238</v>
      </c>
      <c r="B100" s="9" t="s">
        <v>18</v>
      </c>
      <c r="C100" s="10">
        <v>1130000</v>
      </c>
      <c r="D100" s="11">
        <v>2</v>
      </c>
      <c r="E100" s="431" t="s">
        <v>105</v>
      </c>
      <c r="F100" s="10" t="s">
        <v>399</v>
      </c>
      <c r="G100" s="9" t="s">
        <v>400</v>
      </c>
      <c r="H100" s="440"/>
      <c r="I100" s="440"/>
      <c r="J100" s="440"/>
      <c r="K100" s="8"/>
      <c r="L100" s="8"/>
      <c r="M100" s="8"/>
      <c r="N100" s="8"/>
    </row>
    <row r="101" spans="1:14">
      <c r="A101" t="s">
        <v>1238</v>
      </c>
      <c r="B101" s="9" t="s">
        <v>18</v>
      </c>
      <c r="C101" s="10">
        <v>1130100</v>
      </c>
      <c r="D101" s="11">
        <v>3</v>
      </c>
      <c r="E101" s="443" t="s">
        <v>106</v>
      </c>
      <c r="F101" s="10" t="s">
        <v>399</v>
      </c>
      <c r="G101" s="9" t="s">
        <v>400</v>
      </c>
      <c r="H101" s="441" t="s">
        <v>616</v>
      </c>
      <c r="I101" s="441" t="s">
        <v>617</v>
      </c>
      <c r="J101" s="441" t="s">
        <v>618</v>
      </c>
      <c r="K101" s="8"/>
      <c r="L101" s="9">
        <v>109.23</v>
      </c>
      <c r="M101" s="9" t="s">
        <v>564</v>
      </c>
      <c r="N101" s="9">
        <v>2</v>
      </c>
    </row>
    <row r="102" spans="1:14">
      <c r="A102" t="s">
        <v>1238</v>
      </c>
      <c r="B102" s="9" t="s">
        <v>18</v>
      </c>
      <c r="C102" s="10">
        <v>1130200</v>
      </c>
      <c r="D102" s="11">
        <v>3</v>
      </c>
      <c r="E102" s="443" t="s">
        <v>107</v>
      </c>
      <c r="F102" s="10" t="s">
        <v>399</v>
      </c>
      <c r="G102" s="9" t="s">
        <v>400</v>
      </c>
      <c r="H102" s="441" t="s">
        <v>619</v>
      </c>
      <c r="I102" s="441" t="s">
        <v>572</v>
      </c>
      <c r="J102" s="441" t="s">
        <v>573</v>
      </c>
      <c r="K102" s="8"/>
      <c r="L102" s="9">
        <v>184.02</v>
      </c>
      <c r="M102" s="9" t="s">
        <v>620</v>
      </c>
      <c r="N102" s="9">
        <v>2</v>
      </c>
    </row>
    <row r="103" spans="1:14">
      <c r="A103" t="s">
        <v>1238</v>
      </c>
      <c r="B103" s="9" t="s">
        <v>18</v>
      </c>
      <c r="C103" s="10">
        <v>1140000</v>
      </c>
      <c r="D103" s="11">
        <v>2</v>
      </c>
      <c r="E103" s="431" t="s">
        <v>108</v>
      </c>
      <c r="F103" s="10" t="s">
        <v>399</v>
      </c>
      <c r="G103" s="9" t="s">
        <v>400</v>
      </c>
      <c r="H103" s="440"/>
      <c r="I103" s="440"/>
      <c r="J103" s="440"/>
      <c r="K103" s="8"/>
      <c r="L103" s="8"/>
      <c r="M103" s="8"/>
      <c r="N103" s="8"/>
    </row>
    <row r="104" spans="1:14">
      <c r="A104" t="s">
        <v>1238</v>
      </c>
      <c r="B104" s="9" t="s">
        <v>18</v>
      </c>
      <c r="C104" s="10">
        <v>1140100</v>
      </c>
      <c r="D104" s="11">
        <v>3</v>
      </c>
      <c r="E104" s="443" t="s">
        <v>109</v>
      </c>
      <c r="F104" s="10" t="s">
        <v>399</v>
      </c>
      <c r="G104" s="9" t="s">
        <v>400</v>
      </c>
      <c r="H104" s="441" t="s">
        <v>621</v>
      </c>
      <c r="I104" s="441" t="s">
        <v>622</v>
      </c>
      <c r="J104" s="441" t="s">
        <v>623</v>
      </c>
      <c r="K104" s="8"/>
      <c r="L104" s="9">
        <v>188.01</v>
      </c>
      <c r="M104" s="9" t="s">
        <v>624</v>
      </c>
      <c r="N104" s="9">
        <v>2</v>
      </c>
    </row>
    <row r="105" spans="1:14">
      <c r="A105" t="s">
        <v>1238</v>
      </c>
      <c r="B105" s="9" t="s">
        <v>18</v>
      </c>
      <c r="C105" s="10">
        <v>1140200</v>
      </c>
      <c r="D105" s="11">
        <v>3</v>
      </c>
      <c r="E105" s="443" t="s">
        <v>110</v>
      </c>
      <c r="F105" s="10" t="s">
        <v>399</v>
      </c>
      <c r="G105" s="9" t="s">
        <v>400</v>
      </c>
      <c r="H105" s="441" t="s">
        <v>625</v>
      </c>
      <c r="I105" s="440"/>
      <c r="J105" s="440"/>
      <c r="K105" s="8"/>
      <c r="L105" s="9">
        <v>190.01</v>
      </c>
      <c r="M105" s="9" t="s">
        <v>131</v>
      </c>
      <c r="N105" s="9">
        <v>2</v>
      </c>
    </row>
    <row r="106" spans="1:14">
      <c r="A106" t="s">
        <v>1238</v>
      </c>
      <c r="B106" s="9" t="s">
        <v>18</v>
      </c>
      <c r="C106" s="10">
        <v>1150000</v>
      </c>
      <c r="D106" s="11">
        <v>2</v>
      </c>
      <c r="E106" s="431" t="s">
        <v>111</v>
      </c>
      <c r="F106" s="10" t="s">
        <v>399</v>
      </c>
      <c r="G106" s="9" t="s">
        <v>400</v>
      </c>
      <c r="H106" s="440"/>
      <c r="I106" s="440"/>
      <c r="J106" s="440"/>
      <c r="K106" s="8"/>
      <c r="L106" s="8"/>
      <c r="M106" s="8"/>
      <c r="N106" s="8"/>
    </row>
    <row r="107" spans="1:14">
      <c r="A107" t="s">
        <v>1238</v>
      </c>
      <c r="B107" s="9" t="s">
        <v>18</v>
      </c>
      <c r="C107" s="10">
        <v>1150100</v>
      </c>
      <c r="D107" s="11">
        <v>3</v>
      </c>
      <c r="E107" s="443" t="s">
        <v>626</v>
      </c>
      <c r="F107" s="10" t="s">
        <v>399</v>
      </c>
      <c r="G107" s="9" t="s">
        <v>400</v>
      </c>
      <c r="H107" s="441" t="s">
        <v>627</v>
      </c>
      <c r="I107" s="441" t="s">
        <v>628</v>
      </c>
      <c r="J107" s="441" t="s">
        <v>629</v>
      </c>
      <c r="K107" s="8"/>
      <c r="L107" s="9">
        <v>178.01</v>
      </c>
      <c r="M107" s="9" t="s">
        <v>630</v>
      </c>
      <c r="N107" s="9">
        <v>2</v>
      </c>
    </row>
    <row r="108" spans="1:14">
      <c r="A108" t="s">
        <v>1238</v>
      </c>
      <c r="B108" s="9" t="s">
        <v>18</v>
      </c>
      <c r="C108" s="10">
        <v>1150200</v>
      </c>
      <c r="D108" s="11">
        <v>3</v>
      </c>
      <c r="E108" s="443" t="s">
        <v>112</v>
      </c>
      <c r="F108" s="10" t="s">
        <v>399</v>
      </c>
      <c r="G108" s="9" t="s">
        <v>400</v>
      </c>
      <c r="H108" s="441" t="s">
        <v>631</v>
      </c>
      <c r="I108" s="441" t="s">
        <v>617</v>
      </c>
      <c r="J108" s="441" t="s">
        <v>618</v>
      </c>
      <c r="K108" s="8"/>
      <c r="L108" s="9">
        <v>179.01</v>
      </c>
      <c r="M108" s="9" t="s">
        <v>632</v>
      </c>
      <c r="N108" s="9">
        <v>2</v>
      </c>
    </row>
    <row r="109" spans="1:14">
      <c r="A109" t="s">
        <v>1238</v>
      </c>
      <c r="B109" s="9" t="s">
        <v>18</v>
      </c>
      <c r="C109" s="10">
        <v>1150300</v>
      </c>
      <c r="D109" s="11">
        <v>3</v>
      </c>
      <c r="E109" s="443" t="s">
        <v>113</v>
      </c>
      <c r="F109" s="10" t="s">
        <v>399</v>
      </c>
      <c r="G109" s="9" t="s">
        <v>400</v>
      </c>
      <c r="H109" s="441" t="s">
        <v>633</v>
      </c>
      <c r="I109" s="440"/>
      <c r="J109" s="440"/>
      <c r="K109" s="8"/>
      <c r="L109" s="9">
        <v>176.01</v>
      </c>
      <c r="M109" s="9" t="s">
        <v>634</v>
      </c>
      <c r="N109" s="9">
        <v>2</v>
      </c>
    </row>
    <row r="110" spans="1:14">
      <c r="A110" t="s">
        <v>1238</v>
      </c>
      <c r="B110" s="9" t="s">
        <v>18</v>
      </c>
      <c r="C110" s="10">
        <v>1150400</v>
      </c>
      <c r="D110" s="11">
        <v>3</v>
      </c>
      <c r="E110" s="443" t="s">
        <v>114</v>
      </c>
      <c r="F110" s="10" t="s">
        <v>399</v>
      </c>
      <c r="G110" s="9" t="s">
        <v>400</v>
      </c>
      <c r="H110" s="441" t="s">
        <v>635</v>
      </c>
      <c r="I110" s="441" t="s">
        <v>617</v>
      </c>
      <c r="J110" s="441" t="s">
        <v>618</v>
      </c>
      <c r="K110" s="8"/>
      <c r="L110" s="9">
        <v>176.01</v>
      </c>
      <c r="M110" s="9" t="s">
        <v>634</v>
      </c>
      <c r="N110" s="9">
        <v>2</v>
      </c>
    </row>
    <row r="111" spans="1:14">
      <c r="A111" t="s">
        <v>1238</v>
      </c>
      <c r="B111" s="9" t="s">
        <v>18</v>
      </c>
      <c r="C111" s="10">
        <v>1150500</v>
      </c>
      <c r="D111" s="11">
        <v>3</v>
      </c>
      <c r="E111" s="443" t="s">
        <v>115</v>
      </c>
      <c r="F111" s="10" t="s">
        <v>399</v>
      </c>
      <c r="G111" s="9" t="s">
        <v>400</v>
      </c>
      <c r="H111" s="441" t="s">
        <v>636</v>
      </c>
      <c r="I111" s="441" t="s">
        <v>617</v>
      </c>
      <c r="J111" s="441" t="s">
        <v>618</v>
      </c>
      <c r="K111" s="8"/>
      <c r="L111" s="9">
        <v>176.01</v>
      </c>
      <c r="M111" s="9" t="s">
        <v>634</v>
      </c>
      <c r="N111" s="9">
        <v>2</v>
      </c>
    </row>
    <row r="112" spans="1:14">
      <c r="A112" t="s">
        <v>1238</v>
      </c>
      <c r="B112" s="9" t="s">
        <v>18</v>
      </c>
      <c r="C112" s="10">
        <v>1160000</v>
      </c>
      <c r="D112" s="11">
        <v>2</v>
      </c>
      <c r="E112" s="431" t="s">
        <v>116</v>
      </c>
      <c r="F112" s="10" t="s">
        <v>399</v>
      </c>
      <c r="G112" s="9" t="s">
        <v>400</v>
      </c>
      <c r="H112" s="440"/>
      <c r="I112" s="440"/>
      <c r="J112" s="440"/>
      <c r="K112" s="8"/>
      <c r="L112" s="8"/>
      <c r="M112" s="8"/>
      <c r="N112" s="8"/>
    </row>
    <row r="113" spans="1:14">
      <c r="A113" t="s">
        <v>1238</v>
      </c>
      <c r="B113" s="9" t="s">
        <v>18</v>
      </c>
      <c r="C113" s="10">
        <v>1160100</v>
      </c>
      <c r="D113" s="11">
        <v>3</v>
      </c>
      <c r="E113" s="443" t="s">
        <v>117</v>
      </c>
      <c r="F113" s="10" t="s">
        <v>399</v>
      </c>
      <c r="G113" s="9" t="s">
        <v>437</v>
      </c>
      <c r="H113" s="441" t="s">
        <v>637</v>
      </c>
      <c r="I113" s="440"/>
      <c r="J113" s="440"/>
      <c r="K113" s="8"/>
      <c r="L113" s="9">
        <v>183.07</v>
      </c>
      <c r="M113" s="9" t="s">
        <v>638</v>
      </c>
      <c r="N113" s="9">
        <v>2</v>
      </c>
    </row>
    <row r="114" spans="1:14">
      <c r="A114" t="s">
        <v>1238</v>
      </c>
      <c r="B114" s="9" t="s">
        <v>18</v>
      </c>
      <c r="C114" s="10">
        <v>1160200</v>
      </c>
      <c r="D114" s="11">
        <v>3</v>
      </c>
      <c r="E114" s="443" t="s">
        <v>118</v>
      </c>
      <c r="F114" s="10" t="s">
        <v>399</v>
      </c>
      <c r="G114" s="9" t="s">
        <v>437</v>
      </c>
      <c r="H114" s="441" t="s">
        <v>639</v>
      </c>
      <c r="I114" s="441" t="s">
        <v>628</v>
      </c>
      <c r="J114" s="441" t="s">
        <v>640</v>
      </c>
      <c r="K114" s="8"/>
      <c r="L114" s="9">
        <v>183.04</v>
      </c>
      <c r="M114" s="9" t="s">
        <v>641</v>
      </c>
      <c r="N114" s="9">
        <v>2</v>
      </c>
    </row>
    <row r="115" spans="1:14">
      <c r="A115" t="s">
        <v>1238</v>
      </c>
      <c r="B115" s="9" t="s">
        <v>18</v>
      </c>
      <c r="C115" s="10">
        <v>1160300</v>
      </c>
      <c r="D115" s="11">
        <v>3</v>
      </c>
      <c r="E115" s="443" t="s">
        <v>119</v>
      </c>
      <c r="F115" s="10" t="s">
        <v>399</v>
      </c>
      <c r="G115" s="9" t="s">
        <v>437</v>
      </c>
      <c r="H115" s="441" t="s">
        <v>639</v>
      </c>
      <c r="I115" s="441" t="s">
        <v>628</v>
      </c>
      <c r="J115" s="441" t="s">
        <v>629</v>
      </c>
      <c r="K115" s="8"/>
      <c r="L115" s="9">
        <v>176.01</v>
      </c>
      <c r="M115" s="9" t="s">
        <v>634</v>
      </c>
      <c r="N115" s="9">
        <v>2</v>
      </c>
    </row>
    <row r="116" spans="1:14">
      <c r="A116" t="s">
        <v>1238</v>
      </c>
      <c r="B116" s="9" t="s">
        <v>18</v>
      </c>
      <c r="C116" s="10">
        <v>1160400</v>
      </c>
      <c r="D116" s="11">
        <v>3</v>
      </c>
      <c r="E116" s="443" t="s">
        <v>120</v>
      </c>
      <c r="F116" s="10" t="s">
        <v>399</v>
      </c>
      <c r="G116" s="9" t="s">
        <v>437</v>
      </c>
      <c r="H116" s="441" t="s">
        <v>642</v>
      </c>
      <c r="I116" s="440"/>
      <c r="J116" s="440"/>
      <c r="K116" s="8"/>
      <c r="L116" s="9">
        <v>176.01</v>
      </c>
      <c r="M116" s="9" t="s">
        <v>634</v>
      </c>
      <c r="N116" s="9">
        <v>2</v>
      </c>
    </row>
    <row r="117" spans="1:14">
      <c r="A117" t="s">
        <v>1238</v>
      </c>
      <c r="B117" s="9" t="s">
        <v>18</v>
      </c>
      <c r="C117" s="10">
        <v>1160500</v>
      </c>
      <c r="D117" s="11">
        <v>3</v>
      </c>
      <c r="E117" s="443" t="s">
        <v>121</v>
      </c>
      <c r="F117" s="10" t="s">
        <v>399</v>
      </c>
      <c r="G117" s="9" t="s">
        <v>437</v>
      </c>
      <c r="H117" s="441" t="s">
        <v>643</v>
      </c>
      <c r="I117" s="440"/>
      <c r="J117" s="440"/>
      <c r="K117" s="8"/>
      <c r="L117" s="9">
        <v>183.04</v>
      </c>
      <c r="M117" s="9" t="s">
        <v>641</v>
      </c>
      <c r="N117" s="9">
        <v>2</v>
      </c>
    </row>
    <row r="118" spans="1:14">
      <c r="A118" t="s">
        <v>1238</v>
      </c>
      <c r="B118" s="9" t="s">
        <v>18</v>
      </c>
      <c r="C118" s="10">
        <v>1170000</v>
      </c>
      <c r="D118" s="11">
        <v>2</v>
      </c>
      <c r="E118" s="431" t="s">
        <v>122</v>
      </c>
      <c r="F118" s="10" t="s">
        <v>399</v>
      </c>
      <c r="G118" s="9" t="s">
        <v>400</v>
      </c>
      <c r="H118" s="440"/>
      <c r="I118" s="440"/>
      <c r="J118" s="440"/>
      <c r="K118" s="8"/>
      <c r="L118" s="8"/>
      <c r="M118" s="8"/>
      <c r="N118" s="8"/>
    </row>
    <row r="119" spans="1:14">
      <c r="A119" t="s">
        <v>1238</v>
      </c>
      <c r="B119" s="9" t="s">
        <v>18</v>
      </c>
      <c r="C119" s="10">
        <v>1170100</v>
      </c>
      <c r="D119" s="11">
        <v>3</v>
      </c>
      <c r="E119" s="443" t="s">
        <v>123</v>
      </c>
      <c r="F119" s="10" t="s">
        <v>399</v>
      </c>
      <c r="G119" s="9" t="s">
        <v>400</v>
      </c>
      <c r="H119" s="441" t="s">
        <v>644</v>
      </c>
      <c r="I119" s="441" t="s">
        <v>597</v>
      </c>
      <c r="J119" s="441" t="s">
        <v>598</v>
      </c>
      <c r="K119" s="8"/>
      <c r="L119" s="9">
        <v>190.01</v>
      </c>
      <c r="M119" s="9" t="s">
        <v>131</v>
      </c>
      <c r="N119" s="9">
        <v>2</v>
      </c>
    </row>
    <row r="120" spans="1:14">
      <c r="A120" t="s">
        <v>1238</v>
      </c>
      <c r="B120" s="9" t="s">
        <v>18</v>
      </c>
      <c r="C120" s="10">
        <v>1170200</v>
      </c>
      <c r="D120" s="11">
        <v>3</v>
      </c>
      <c r="E120" s="443" t="s">
        <v>124</v>
      </c>
      <c r="F120" s="10" t="s">
        <v>399</v>
      </c>
      <c r="G120" s="9" t="s">
        <v>400</v>
      </c>
      <c r="H120" s="441" t="s">
        <v>645</v>
      </c>
      <c r="I120" s="441" t="s">
        <v>646</v>
      </c>
      <c r="J120" s="441" t="s">
        <v>647</v>
      </c>
      <c r="K120" s="8"/>
      <c r="L120" s="9">
        <v>185.01</v>
      </c>
      <c r="M120" s="9" t="s">
        <v>648</v>
      </c>
      <c r="N120" s="9">
        <v>2</v>
      </c>
    </row>
    <row r="121" spans="1:14">
      <c r="A121" t="s">
        <v>1238</v>
      </c>
      <c r="B121" s="9" t="s">
        <v>125</v>
      </c>
      <c r="C121" s="10">
        <v>2000000</v>
      </c>
      <c r="D121" s="11">
        <v>1</v>
      </c>
      <c r="E121" s="431" t="s">
        <v>125</v>
      </c>
      <c r="F121" s="10" t="s">
        <v>399</v>
      </c>
      <c r="G121" s="9" t="s">
        <v>437</v>
      </c>
      <c r="H121" s="440"/>
      <c r="I121" s="440"/>
      <c r="J121" s="440"/>
      <c r="K121" s="8"/>
      <c r="L121" s="8"/>
      <c r="M121" s="8"/>
      <c r="N121" s="8"/>
    </row>
    <row r="122" spans="1:14">
      <c r="A122" t="s">
        <v>1238</v>
      </c>
      <c r="B122" s="9" t="s">
        <v>125</v>
      </c>
      <c r="C122" s="10">
        <v>2010000</v>
      </c>
      <c r="D122" s="11">
        <v>2</v>
      </c>
      <c r="E122" s="431" t="s">
        <v>126</v>
      </c>
      <c r="F122" s="10" t="s">
        <v>399</v>
      </c>
      <c r="G122" s="9" t="s">
        <v>437</v>
      </c>
      <c r="H122" s="440"/>
      <c r="I122" s="440"/>
      <c r="J122" s="440"/>
      <c r="K122" s="8"/>
      <c r="L122" s="8"/>
      <c r="M122" s="8"/>
      <c r="N122" s="8"/>
    </row>
    <row r="123" spans="1:14">
      <c r="A123" t="s">
        <v>1238</v>
      </c>
      <c r="B123" s="9" t="s">
        <v>125</v>
      </c>
      <c r="C123" s="10">
        <v>2010100</v>
      </c>
      <c r="D123" s="11">
        <v>3</v>
      </c>
      <c r="E123" s="443" t="s">
        <v>127</v>
      </c>
      <c r="F123" s="10" t="s">
        <v>399</v>
      </c>
      <c r="G123" s="9" t="s">
        <v>437</v>
      </c>
      <c r="H123" s="441" t="s">
        <v>649</v>
      </c>
      <c r="I123" s="441" t="s">
        <v>650</v>
      </c>
      <c r="J123" s="441" t="s">
        <v>651</v>
      </c>
      <c r="K123" s="8"/>
      <c r="L123" s="9">
        <v>202.01</v>
      </c>
      <c r="M123" s="9" t="s">
        <v>652</v>
      </c>
      <c r="N123" s="9">
        <v>2</v>
      </c>
    </row>
    <row r="124" spans="1:14">
      <c r="A124" t="s">
        <v>1238</v>
      </c>
      <c r="B124" s="9" t="s">
        <v>125</v>
      </c>
      <c r="C124" s="10">
        <v>2010200</v>
      </c>
      <c r="D124" s="11">
        <v>3</v>
      </c>
      <c r="E124" s="443" t="s">
        <v>128</v>
      </c>
      <c r="F124" s="10" t="s">
        <v>416</v>
      </c>
      <c r="G124" s="9" t="s">
        <v>437</v>
      </c>
      <c r="H124" s="441" t="s">
        <v>653</v>
      </c>
      <c r="I124" s="440"/>
      <c r="J124" s="440"/>
      <c r="K124" s="8"/>
      <c r="L124" s="9">
        <v>202.02</v>
      </c>
      <c r="M124" s="9" t="s">
        <v>654</v>
      </c>
      <c r="N124" s="9">
        <v>2</v>
      </c>
    </row>
    <row r="125" spans="1:14">
      <c r="A125" t="s">
        <v>1238</v>
      </c>
      <c r="B125" s="9" t="s">
        <v>125</v>
      </c>
      <c r="C125" s="10">
        <v>2010300</v>
      </c>
      <c r="D125" s="11">
        <v>3</v>
      </c>
      <c r="E125" s="443" t="s">
        <v>129</v>
      </c>
      <c r="F125" s="10" t="s">
        <v>399</v>
      </c>
      <c r="G125" s="9" t="s">
        <v>437</v>
      </c>
      <c r="H125" s="441" t="s">
        <v>655</v>
      </c>
      <c r="I125" s="440"/>
      <c r="J125" s="440"/>
      <c r="K125" s="8"/>
      <c r="L125" s="9">
        <v>202.07</v>
      </c>
      <c r="M125" s="9" t="s">
        <v>656</v>
      </c>
      <c r="N125" s="9">
        <v>2</v>
      </c>
    </row>
    <row r="126" spans="1:14">
      <c r="A126" t="s">
        <v>1238</v>
      </c>
      <c r="B126" s="9" t="s">
        <v>125</v>
      </c>
      <c r="C126" s="10">
        <v>2010400</v>
      </c>
      <c r="D126" s="11">
        <v>3</v>
      </c>
      <c r="E126" s="443" t="s">
        <v>130</v>
      </c>
      <c r="F126" s="10" t="s">
        <v>416</v>
      </c>
      <c r="G126" s="9" t="s">
        <v>437</v>
      </c>
      <c r="H126" s="441" t="s">
        <v>657</v>
      </c>
      <c r="I126" s="440"/>
      <c r="J126" s="440"/>
      <c r="K126" s="8"/>
      <c r="L126" s="9">
        <v>202.08</v>
      </c>
      <c r="M126" s="9" t="s">
        <v>658</v>
      </c>
      <c r="N126" s="9">
        <v>2</v>
      </c>
    </row>
    <row r="127" spans="1:14">
      <c r="A127" t="s">
        <v>1238</v>
      </c>
      <c r="B127" s="9" t="s">
        <v>125</v>
      </c>
      <c r="C127" s="10">
        <v>2020000</v>
      </c>
      <c r="D127" s="11">
        <v>2</v>
      </c>
      <c r="E127" s="431" t="s">
        <v>131</v>
      </c>
      <c r="F127" s="10" t="s">
        <v>399</v>
      </c>
      <c r="G127" s="9" t="s">
        <v>437</v>
      </c>
      <c r="H127" s="440"/>
      <c r="I127" s="440"/>
      <c r="J127" s="440"/>
      <c r="K127" s="8"/>
      <c r="L127" s="8"/>
      <c r="M127" s="8"/>
      <c r="N127" s="8"/>
    </row>
    <row r="128" spans="1:14">
      <c r="A128" t="s">
        <v>1238</v>
      </c>
      <c r="B128" s="9" t="s">
        <v>125</v>
      </c>
      <c r="C128" s="10">
        <v>2020100</v>
      </c>
      <c r="D128" s="11">
        <v>3</v>
      </c>
      <c r="E128" s="443" t="s">
        <v>132</v>
      </c>
      <c r="F128" s="10" t="s">
        <v>399</v>
      </c>
      <c r="G128" s="9" t="s">
        <v>437</v>
      </c>
      <c r="H128" s="441" t="s">
        <v>659</v>
      </c>
      <c r="I128" s="441" t="s">
        <v>650</v>
      </c>
      <c r="J128" s="441" t="s">
        <v>651</v>
      </c>
      <c r="K128" s="8"/>
      <c r="L128" s="9">
        <v>202.01</v>
      </c>
      <c r="M128" s="9" t="s">
        <v>652</v>
      </c>
      <c r="N128" s="9">
        <v>2</v>
      </c>
    </row>
    <row r="129" spans="1:14">
      <c r="A129" t="s">
        <v>1238</v>
      </c>
      <c r="B129" s="9" t="s">
        <v>125</v>
      </c>
      <c r="C129" s="10">
        <v>2020200</v>
      </c>
      <c r="D129" s="11">
        <v>3</v>
      </c>
      <c r="E129" s="443" t="s">
        <v>660</v>
      </c>
      <c r="F129" s="10" t="s">
        <v>399</v>
      </c>
      <c r="G129" s="9" t="s">
        <v>437</v>
      </c>
      <c r="H129" s="441" t="s">
        <v>661</v>
      </c>
      <c r="I129" s="441" t="s">
        <v>662</v>
      </c>
      <c r="J129" s="441" t="s">
        <v>663</v>
      </c>
      <c r="K129" s="8"/>
      <c r="L129" s="9">
        <v>202.07</v>
      </c>
      <c r="M129" s="9" t="s">
        <v>656</v>
      </c>
      <c r="N129" s="9">
        <v>2</v>
      </c>
    </row>
    <row r="130" spans="1:14">
      <c r="A130" t="s">
        <v>1238</v>
      </c>
      <c r="B130" s="9" t="s">
        <v>125</v>
      </c>
      <c r="C130" s="10">
        <v>2030000</v>
      </c>
      <c r="D130" s="11">
        <v>2</v>
      </c>
      <c r="E130" s="431" t="s">
        <v>133</v>
      </c>
      <c r="F130" s="10" t="s">
        <v>399</v>
      </c>
      <c r="G130" s="9" t="s">
        <v>437</v>
      </c>
      <c r="H130" s="440"/>
      <c r="I130" s="440"/>
      <c r="J130" s="440"/>
      <c r="K130" s="8"/>
      <c r="L130" s="8"/>
      <c r="M130" s="8"/>
      <c r="N130" s="8"/>
    </row>
    <row r="131" spans="1:14">
      <c r="A131" t="s">
        <v>1238</v>
      </c>
      <c r="B131" s="9" t="s">
        <v>125</v>
      </c>
      <c r="C131" s="10">
        <v>2030100</v>
      </c>
      <c r="D131" s="11">
        <v>3</v>
      </c>
      <c r="E131" s="443" t="s">
        <v>134</v>
      </c>
      <c r="F131" s="10" t="s">
        <v>399</v>
      </c>
      <c r="G131" s="9" t="s">
        <v>437</v>
      </c>
      <c r="H131" s="441" t="s">
        <v>664</v>
      </c>
      <c r="I131" s="441" t="s">
        <v>665</v>
      </c>
      <c r="J131" s="441" t="s">
        <v>666</v>
      </c>
      <c r="K131" s="8"/>
      <c r="L131" s="9">
        <v>201.01</v>
      </c>
      <c r="M131" s="9" t="s">
        <v>667</v>
      </c>
      <c r="N131" s="9">
        <v>2</v>
      </c>
    </row>
    <row r="132" spans="1:14">
      <c r="A132" t="s">
        <v>1238</v>
      </c>
      <c r="B132" s="9" t="s">
        <v>125</v>
      </c>
      <c r="C132" s="10">
        <v>2030200</v>
      </c>
      <c r="D132" s="11">
        <v>3</v>
      </c>
      <c r="E132" s="443" t="s">
        <v>135</v>
      </c>
      <c r="F132" s="10" t="s">
        <v>416</v>
      </c>
      <c r="G132" s="9" t="s">
        <v>437</v>
      </c>
      <c r="H132" s="441" t="s">
        <v>668</v>
      </c>
      <c r="I132" s="441" t="s">
        <v>665</v>
      </c>
      <c r="J132" s="441" t="s">
        <v>666</v>
      </c>
      <c r="K132" s="8"/>
      <c r="L132" s="9">
        <v>201.02</v>
      </c>
      <c r="M132" s="9" t="s">
        <v>669</v>
      </c>
      <c r="N132" s="9">
        <v>2</v>
      </c>
    </row>
    <row r="133" spans="1:14">
      <c r="A133" t="s">
        <v>1238</v>
      </c>
      <c r="B133" s="9" t="s">
        <v>125</v>
      </c>
      <c r="C133" s="10">
        <v>2030300</v>
      </c>
      <c r="D133" s="11">
        <v>3</v>
      </c>
      <c r="E133" s="443" t="s">
        <v>136</v>
      </c>
      <c r="F133" s="10" t="s">
        <v>399</v>
      </c>
      <c r="G133" s="9" t="s">
        <v>437</v>
      </c>
      <c r="H133" s="441" t="s">
        <v>670</v>
      </c>
      <c r="I133" s="441" t="s">
        <v>671</v>
      </c>
      <c r="J133" s="441" t="s">
        <v>672</v>
      </c>
      <c r="K133" s="8"/>
      <c r="L133" s="9">
        <v>205.02</v>
      </c>
      <c r="M133" s="9" t="s">
        <v>673</v>
      </c>
      <c r="N133" s="9">
        <v>2</v>
      </c>
    </row>
    <row r="134" spans="1:14">
      <c r="A134" t="s">
        <v>1238</v>
      </c>
      <c r="B134" s="9" t="s">
        <v>125</v>
      </c>
      <c r="C134" s="10">
        <v>2030400</v>
      </c>
      <c r="D134" s="11">
        <v>3</v>
      </c>
      <c r="E134" s="443" t="s">
        <v>137</v>
      </c>
      <c r="F134" s="10" t="s">
        <v>399</v>
      </c>
      <c r="G134" s="9" t="s">
        <v>437</v>
      </c>
      <c r="H134" s="441" t="s">
        <v>674</v>
      </c>
      <c r="I134" s="441" t="s">
        <v>671</v>
      </c>
      <c r="J134" s="441" t="s">
        <v>672</v>
      </c>
      <c r="K134" s="8"/>
      <c r="L134" s="9">
        <v>205.02</v>
      </c>
      <c r="M134" s="9" t="s">
        <v>673</v>
      </c>
      <c r="N134" s="9">
        <v>2</v>
      </c>
    </row>
    <row r="135" spans="1:14">
      <c r="A135" t="s">
        <v>1238</v>
      </c>
      <c r="B135" s="9" t="s">
        <v>125</v>
      </c>
      <c r="C135" s="10">
        <v>2030500</v>
      </c>
      <c r="D135" s="11">
        <v>3</v>
      </c>
      <c r="E135" s="443" t="s">
        <v>138</v>
      </c>
      <c r="F135" s="10" t="s">
        <v>399</v>
      </c>
      <c r="G135" s="9" t="s">
        <v>437</v>
      </c>
      <c r="H135" s="441" t="s">
        <v>675</v>
      </c>
      <c r="I135" s="441" t="s">
        <v>671</v>
      </c>
      <c r="J135" s="441" t="s">
        <v>672</v>
      </c>
      <c r="K135" s="8"/>
      <c r="L135" s="9">
        <v>205.02</v>
      </c>
      <c r="M135" s="9" t="s">
        <v>673</v>
      </c>
      <c r="N135" s="9">
        <v>2</v>
      </c>
    </row>
    <row r="136" spans="1:14">
      <c r="A136" t="s">
        <v>1238</v>
      </c>
      <c r="B136" s="9" t="s">
        <v>125</v>
      </c>
      <c r="C136" s="10">
        <v>2030600</v>
      </c>
      <c r="D136" s="11">
        <v>3</v>
      </c>
      <c r="E136" s="443" t="s">
        <v>139</v>
      </c>
      <c r="F136" s="10" t="s">
        <v>399</v>
      </c>
      <c r="G136" s="9" t="s">
        <v>437</v>
      </c>
      <c r="H136" s="441" t="s">
        <v>676</v>
      </c>
      <c r="I136" s="441" t="s">
        <v>671</v>
      </c>
      <c r="J136" s="441" t="s">
        <v>672</v>
      </c>
      <c r="K136" s="8"/>
      <c r="L136" s="9">
        <v>205.02</v>
      </c>
      <c r="M136" s="9" t="s">
        <v>673</v>
      </c>
      <c r="N136" s="9">
        <v>2</v>
      </c>
    </row>
    <row r="137" spans="1:14">
      <c r="A137" t="s">
        <v>1238</v>
      </c>
      <c r="B137" s="9" t="s">
        <v>125</v>
      </c>
      <c r="C137" s="10">
        <v>2030700</v>
      </c>
      <c r="D137" s="11">
        <v>3</v>
      </c>
      <c r="E137" s="443" t="s">
        <v>140</v>
      </c>
      <c r="F137" s="10" t="s">
        <v>399</v>
      </c>
      <c r="G137" s="9" t="s">
        <v>437</v>
      </c>
      <c r="H137" s="441" t="s">
        <v>677</v>
      </c>
      <c r="I137" s="441" t="s">
        <v>678</v>
      </c>
      <c r="J137" s="441" t="s">
        <v>679</v>
      </c>
      <c r="K137" s="8"/>
      <c r="L137" s="9">
        <v>205.06</v>
      </c>
      <c r="M137" s="9" t="s">
        <v>680</v>
      </c>
      <c r="N137" s="9">
        <v>2</v>
      </c>
    </row>
    <row r="138" spans="1:14">
      <c r="A138" t="s">
        <v>1238</v>
      </c>
      <c r="B138" s="9" t="s">
        <v>125</v>
      </c>
      <c r="C138" s="10">
        <v>2030800</v>
      </c>
      <c r="D138" s="11">
        <v>3</v>
      </c>
      <c r="E138" s="443" t="s">
        <v>141</v>
      </c>
      <c r="F138" s="10" t="s">
        <v>399</v>
      </c>
      <c r="G138" s="9" t="s">
        <v>437</v>
      </c>
      <c r="H138" s="441" t="s">
        <v>681</v>
      </c>
      <c r="I138" s="440"/>
      <c r="J138" s="440"/>
      <c r="K138" s="8"/>
      <c r="L138" s="8"/>
      <c r="M138" s="8"/>
      <c r="N138" s="9">
        <v>2</v>
      </c>
    </row>
    <row r="139" spans="1:14">
      <c r="A139" t="s">
        <v>1238</v>
      </c>
      <c r="B139" s="9" t="s">
        <v>125</v>
      </c>
      <c r="C139" s="10">
        <v>2030900</v>
      </c>
      <c r="D139" s="11">
        <v>3</v>
      </c>
      <c r="E139" s="443" t="s">
        <v>142</v>
      </c>
      <c r="F139" s="10" t="s">
        <v>399</v>
      </c>
      <c r="G139" s="9" t="s">
        <v>437</v>
      </c>
      <c r="H139" s="441" t="s">
        <v>682</v>
      </c>
      <c r="I139" s="441" t="s">
        <v>671</v>
      </c>
      <c r="J139" s="441" t="s">
        <v>672</v>
      </c>
      <c r="K139" s="8"/>
      <c r="L139" s="9">
        <v>205.02</v>
      </c>
      <c r="M139" s="9" t="s">
        <v>673</v>
      </c>
      <c r="N139" s="9">
        <v>2</v>
      </c>
    </row>
    <row r="140" spans="1:14">
      <c r="A140" t="s">
        <v>1238</v>
      </c>
      <c r="B140" s="9" t="s">
        <v>125</v>
      </c>
      <c r="C140" s="10">
        <v>2031000</v>
      </c>
      <c r="D140" s="11">
        <v>3</v>
      </c>
      <c r="E140" s="443" t="s">
        <v>143</v>
      </c>
      <c r="F140" s="10" t="s">
        <v>416</v>
      </c>
      <c r="G140" s="9" t="s">
        <v>437</v>
      </c>
      <c r="H140" s="441" t="s">
        <v>683</v>
      </c>
      <c r="I140" s="441" t="s">
        <v>671</v>
      </c>
      <c r="J140" s="441" t="s">
        <v>672</v>
      </c>
      <c r="K140" s="8"/>
      <c r="L140" s="9">
        <v>205.03</v>
      </c>
      <c r="M140" s="9" t="s">
        <v>684</v>
      </c>
      <c r="N140" s="9">
        <v>2</v>
      </c>
    </row>
    <row r="141" spans="1:14">
      <c r="A141" t="s">
        <v>1238</v>
      </c>
      <c r="B141" s="9" t="s">
        <v>125</v>
      </c>
      <c r="C141" s="10">
        <v>2031100</v>
      </c>
      <c r="D141" s="11">
        <v>3</v>
      </c>
      <c r="E141" s="443" t="s">
        <v>144</v>
      </c>
      <c r="F141" s="10" t="s">
        <v>399</v>
      </c>
      <c r="G141" s="9" t="s">
        <v>437</v>
      </c>
      <c r="H141" s="441" t="s">
        <v>685</v>
      </c>
      <c r="I141" s="441" t="s">
        <v>686</v>
      </c>
      <c r="J141" s="441" t="s">
        <v>687</v>
      </c>
      <c r="K141" s="8"/>
      <c r="L141" s="9">
        <v>205.06</v>
      </c>
      <c r="M141" s="9" t="s">
        <v>680</v>
      </c>
      <c r="N141" s="9">
        <v>2</v>
      </c>
    </row>
    <row r="142" spans="1:14">
      <c r="A142" t="s">
        <v>1238</v>
      </c>
      <c r="B142" s="9" t="s">
        <v>125</v>
      </c>
      <c r="C142" s="10">
        <v>2040000</v>
      </c>
      <c r="D142" s="11">
        <v>2</v>
      </c>
      <c r="E142" s="431" t="s">
        <v>145</v>
      </c>
      <c r="F142" s="10" t="s">
        <v>399</v>
      </c>
      <c r="G142" s="9" t="s">
        <v>437</v>
      </c>
      <c r="H142" s="440"/>
      <c r="I142" s="440"/>
      <c r="J142" s="440"/>
      <c r="K142" s="8"/>
      <c r="L142" s="8"/>
      <c r="M142" s="8"/>
      <c r="N142" s="8"/>
    </row>
    <row r="143" spans="1:14">
      <c r="A143" t="s">
        <v>1238</v>
      </c>
      <c r="B143" s="9" t="s">
        <v>125</v>
      </c>
      <c r="C143" s="10">
        <v>2040100</v>
      </c>
      <c r="D143" s="11">
        <v>3</v>
      </c>
      <c r="E143" s="443" t="s">
        <v>146</v>
      </c>
      <c r="F143" s="10" t="s">
        <v>416</v>
      </c>
      <c r="G143" s="9" t="s">
        <v>437</v>
      </c>
      <c r="H143" s="441" t="s">
        <v>688</v>
      </c>
      <c r="I143" s="440"/>
      <c r="J143" s="440"/>
      <c r="K143" s="8"/>
      <c r="L143" s="8"/>
      <c r="M143" s="8"/>
      <c r="N143" s="8"/>
    </row>
    <row r="144" spans="1:14">
      <c r="A144" t="s">
        <v>1238</v>
      </c>
      <c r="B144" s="9" t="s">
        <v>125</v>
      </c>
      <c r="C144" s="10">
        <v>2040200</v>
      </c>
      <c r="D144" s="11">
        <v>3</v>
      </c>
      <c r="E144" s="443" t="s">
        <v>147</v>
      </c>
      <c r="F144" s="10" t="s">
        <v>399</v>
      </c>
      <c r="G144" s="9" t="s">
        <v>437</v>
      </c>
      <c r="H144" s="441" t="s">
        <v>689</v>
      </c>
      <c r="I144" s="440"/>
      <c r="J144" s="440"/>
      <c r="K144" s="8"/>
      <c r="L144" s="9">
        <v>202.05</v>
      </c>
      <c r="M144" s="9" t="s">
        <v>690</v>
      </c>
      <c r="N144" s="9">
        <v>2</v>
      </c>
    </row>
    <row r="145" spans="1:14">
      <c r="A145" t="s">
        <v>1238</v>
      </c>
      <c r="B145" s="9" t="s">
        <v>125</v>
      </c>
      <c r="C145" s="10">
        <v>2040300</v>
      </c>
      <c r="D145" s="11">
        <v>3</v>
      </c>
      <c r="E145" s="443" t="s">
        <v>148</v>
      </c>
      <c r="F145" s="10" t="s">
        <v>399</v>
      </c>
      <c r="G145" s="9" t="s">
        <v>437</v>
      </c>
      <c r="H145" s="441" t="s">
        <v>691</v>
      </c>
      <c r="I145" s="441" t="s">
        <v>692</v>
      </c>
      <c r="J145" s="441" t="s">
        <v>693</v>
      </c>
      <c r="K145" s="8"/>
      <c r="L145" s="9">
        <v>205.04</v>
      </c>
      <c r="M145" s="9" t="s">
        <v>694</v>
      </c>
      <c r="N145" s="9">
        <v>2</v>
      </c>
    </row>
    <row r="146" spans="1:14">
      <c r="A146" t="s">
        <v>1238</v>
      </c>
      <c r="B146" s="9" t="s">
        <v>125</v>
      </c>
      <c r="C146" s="10">
        <v>2040400</v>
      </c>
      <c r="D146" s="11">
        <v>3</v>
      </c>
      <c r="E146" s="443" t="s">
        <v>149</v>
      </c>
      <c r="F146" s="10" t="s">
        <v>416</v>
      </c>
      <c r="G146" s="9" t="s">
        <v>437</v>
      </c>
      <c r="H146" s="441" t="s">
        <v>695</v>
      </c>
      <c r="I146" s="440"/>
      <c r="J146" s="440"/>
      <c r="K146" s="8"/>
      <c r="L146" s="9">
        <v>205.05</v>
      </c>
      <c r="M146" s="9" t="s">
        <v>696</v>
      </c>
      <c r="N146" s="9">
        <v>2</v>
      </c>
    </row>
    <row r="147" spans="1:14">
      <c r="A147" t="s">
        <v>1238</v>
      </c>
      <c r="B147" s="9" t="s">
        <v>125</v>
      </c>
      <c r="C147" s="10">
        <v>2050000</v>
      </c>
      <c r="D147" s="11">
        <v>2</v>
      </c>
      <c r="E147" s="431" t="s">
        <v>150</v>
      </c>
      <c r="F147" s="10" t="s">
        <v>399</v>
      </c>
      <c r="G147" s="9" t="s">
        <v>437</v>
      </c>
      <c r="H147" s="440"/>
      <c r="I147" s="440"/>
      <c r="J147" s="440"/>
      <c r="K147" s="8"/>
      <c r="L147" s="8"/>
      <c r="M147" s="8"/>
      <c r="N147" s="8"/>
    </row>
    <row r="148" spans="1:14">
      <c r="A148" t="s">
        <v>1238</v>
      </c>
      <c r="B148" s="9" t="s">
        <v>125</v>
      </c>
      <c r="C148" s="10">
        <v>2050100</v>
      </c>
      <c r="D148" s="11">
        <v>3</v>
      </c>
      <c r="E148" s="443" t="s">
        <v>151</v>
      </c>
      <c r="F148" s="10" t="s">
        <v>399</v>
      </c>
      <c r="G148" s="9" t="s">
        <v>437</v>
      </c>
      <c r="H148" s="440"/>
      <c r="I148" s="440"/>
      <c r="J148" s="440"/>
      <c r="K148" s="8"/>
      <c r="L148" s="8"/>
      <c r="M148" s="8"/>
      <c r="N148" s="8"/>
    </row>
    <row r="149" spans="1:14">
      <c r="A149" t="s">
        <v>1238</v>
      </c>
      <c r="B149" s="9" t="s">
        <v>125</v>
      </c>
      <c r="C149" s="10">
        <v>2050101</v>
      </c>
      <c r="D149" s="11">
        <v>4</v>
      </c>
      <c r="E149" s="441" t="s">
        <v>152</v>
      </c>
      <c r="F149" s="10" t="s">
        <v>399</v>
      </c>
      <c r="G149" s="9" t="s">
        <v>437</v>
      </c>
      <c r="H149" s="441" t="s">
        <v>697</v>
      </c>
      <c r="I149" s="441" t="s">
        <v>698</v>
      </c>
      <c r="J149" s="441" t="s">
        <v>699</v>
      </c>
      <c r="K149" s="8"/>
      <c r="L149" s="9">
        <v>210.01</v>
      </c>
      <c r="M149" s="9" t="s">
        <v>700</v>
      </c>
      <c r="N149" s="9">
        <v>2</v>
      </c>
    </row>
    <row r="150" spans="1:14">
      <c r="A150" t="s">
        <v>1238</v>
      </c>
      <c r="B150" s="9" t="s">
        <v>125</v>
      </c>
      <c r="C150" s="10">
        <v>2050102</v>
      </c>
      <c r="D150" s="11">
        <v>4</v>
      </c>
      <c r="E150" s="441" t="s">
        <v>153</v>
      </c>
      <c r="F150" s="10" t="s">
        <v>399</v>
      </c>
      <c r="G150" s="9" t="s">
        <v>437</v>
      </c>
      <c r="H150" s="441" t="s">
        <v>701</v>
      </c>
      <c r="I150" s="441" t="s">
        <v>702</v>
      </c>
      <c r="J150" s="441" t="s">
        <v>703</v>
      </c>
      <c r="K150" s="8"/>
      <c r="L150" s="9">
        <v>210.01</v>
      </c>
      <c r="M150" s="9" t="s">
        <v>700</v>
      </c>
      <c r="N150" s="9">
        <v>2</v>
      </c>
    </row>
    <row r="151" spans="1:14">
      <c r="A151" t="s">
        <v>1238</v>
      </c>
      <c r="B151" s="9" t="s">
        <v>125</v>
      </c>
      <c r="C151" s="10">
        <v>2050103</v>
      </c>
      <c r="D151" s="11">
        <v>4</v>
      </c>
      <c r="E151" s="441" t="s">
        <v>154</v>
      </c>
      <c r="F151" s="10" t="s">
        <v>399</v>
      </c>
      <c r="G151" s="9" t="s">
        <v>437</v>
      </c>
      <c r="H151" s="441" t="s">
        <v>704</v>
      </c>
      <c r="I151" s="441" t="s">
        <v>686</v>
      </c>
      <c r="J151" s="441" t="s">
        <v>687</v>
      </c>
      <c r="K151" s="8"/>
      <c r="L151" s="9">
        <v>210.03</v>
      </c>
      <c r="M151" s="9" t="s">
        <v>705</v>
      </c>
      <c r="N151" s="9">
        <v>2</v>
      </c>
    </row>
    <row r="152" spans="1:14">
      <c r="A152" t="s">
        <v>1238</v>
      </c>
      <c r="B152" s="9" t="s">
        <v>125</v>
      </c>
      <c r="C152" s="10">
        <v>2050104</v>
      </c>
      <c r="D152" s="11">
        <v>4</v>
      </c>
      <c r="E152" s="441" t="s">
        <v>155</v>
      </c>
      <c r="F152" s="10" t="s">
        <v>399</v>
      </c>
      <c r="G152" s="9" t="s">
        <v>437</v>
      </c>
      <c r="H152" s="441" t="s">
        <v>706</v>
      </c>
      <c r="I152" s="441" t="s">
        <v>686</v>
      </c>
      <c r="J152" s="441" t="s">
        <v>687</v>
      </c>
      <c r="K152" s="8"/>
      <c r="L152" s="9">
        <v>210.02</v>
      </c>
      <c r="M152" s="9" t="s">
        <v>707</v>
      </c>
      <c r="N152" s="9">
        <v>2</v>
      </c>
    </row>
    <row r="153" spans="1:14">
      <c r="A153" t="s">
        <v>1238</v>
      </c>
      <c r="B153" s="9" t="s">
        <v>125</v>
      </c>
      <c r="C153" s="10">
        <v>2050105</v>
      </c>
      <c r="D153" s="11">
        <v>4</v>
      </c>
      <c r="E153" s="441" t="s">
        <v>156</v>
      </c>
      <c r="F153" s="10" t="s">
        <v>399</v>
      </c>
      <c r="G153" s="9" t="s">
        <v>437</v>
      </c>
      <c r="H153" s="441" t="s">
        <v>708</v>
      </c>
      <c r="I153" s="441" t="s">
        <v>686</v>
      </c>
      <c r="J153" s="441" t="s">
        <v>687</v>
      </c>
      <c r="K153" s="8"/>
      <c r="L153" s="9">
        <v>210.07</v>
      </c>
      <c r="M153" s="9" t="s">
        <v>709</v>
      </c>
      <c r="N153" s="9">
        <v>2</v>
      </c>
    </row>
    <row r="154" spans="1:14">
      <c r="A154" t="s">
        <v>1238</v>
      </c>
      <c r="B154" s="9" t="s">
        <v>125</v>
      </c>
      <c r="C154" s="10">
        <v>2050106</v>
      </c>
      <c r="D154" s="11">
        <v>4</v>
      </c>
      <c r="E154" s="441" t="s">
        <v>157</v>
      </c>
      <c r="F154" s="10" t="s">
        <v>399</v>
      </c>
      <c r="G154" s="9" t="s">
        <v>437</v>
      </c>
      <c r="H154" s="441" t="s">
        <v>710</v>
      </c>
      <c r="I154" s="441" t="s">
        <v>711</v>
      </c>
      <c r="J154" s="441" t="s">
        <v>712</v>
      </c>
      <c r="K154" s="8"/>
      <c r="L154" s="9">
        <v>215.01</v>
      </c>
      <c r="M154" s="9" t="s">
        <v>713</v>
      </c>
      <c r="N154" s="9">
        <v>2</v>
      </c>
    </row>
    <row r="155" spans="1:14">
      <c r="A155" t="s">
        <v>1238</v>
      </c>
      <c r="B155" s="9" t="s">
        <v>125</v>
      </c>
      <c r="C155" s="10">
        <v>2050107</v>
      </c>
      <c r="D155" s="11">
        <v>4</v>
      </c>
      <c r="E155" s="441" t="s">
        <v>158</v>
      </c>
      <c r="F155" s="10" t="s">
        <v>399</v>
      </c>
      <c r="G155" s="9" t="s">
        <v>437</v>
      </c>
      <c r="H155" s="441" t="s">
        <v>710</v>
      </c>
      <c r="I155" s="441" t="s">
        <v>711</v>
      </c>
      <c r="J155" s="441" t="s">
        <v>712</v>
      </c>
      <c r="K155" s="8"/>
      <c r="L155" s="9">
        <v>215.02</v>
      </c>
      <c r="M155" s="9" t="s">
        <v>714</v>
      </c>
      <c r="N155" s="9">
        <v>2</v>
      </c>
    </row>
    <row r="156" spans="1:14">
      <c r="A156" t="s">
        <v>1238</v>
      </c>
      <c r="B156" s="9" t="s">
        <v>125</v>
      </c>
      <c r="C156" s="10">
        <v>2050108</v>
      </c>
      <c r="D156" s="11">
        <v>4</v>
      </c>
      <c r="E156" s="441" t="s">
        <v>159</v>
      </c>
      <c r="F156" s="10" t="s">
        <v>399</v>
      </c>
      <c r="G156" s="9" t="s">
        <v>437</v>
      </c>
      <c r="H156" s="441" t="s">
        <v>715</v>
      </c>
      <c r="I156" s="440"/>
      <c r="J156" s="440"/>
      <c r="K156" s="8"/>
      <c r="L156" s="8"/>
      <c r="M156" s="8"/>
      <c r="N156" s="9">
        <v>2</v>
      </c>
    </row>
    <row r="157" spans="1:14">
      <c r="A157" t="s">
        <v>1238</v>
      </c>
      <c r="B157" s="9" t="s">
        <v>125</v>
      </c>
      <c r="C157" s="10">
        <v>2050109</v>
      </c>
      <c r="D157" s="11">
        <v>4</v>
      </c>
      <c r="E157" s="441" t="s">
        <v>160</v>
      </c>
      <c r="F157" s="10" t="s">
        <v>399</v>
      </c>
      <c r="G157" s="9" t="s">
        <v>437</v>
      </c>
      <c r="H157" s="441" t="s">
        <v>716</v>
      </c>
      <c r="I157" s="441" t="s">
        <v>717</v>
      </c>
      <c r="J157" s="441" t="s">
        <v>718</v>
      </c>
      <c r="K157" s="8"/>
      <c r="L157" s="9">
        <v>211.01</v>
      </c>
      <c r="M157" s="9" t="s">
        <v>719</v>
      </c>
      <c r="N157" s="9">
        <v>2</v>
      </c>
    </row>
    <row r="158" spans="1:14">
      <c r="A158" t="s">
        <v>1238</v>
      </c>
      <c r="B158" s="9" t="s">
        <v>125</v>
      </c>
      <c r="C158" s="10">
        <v>2050110</v>
      </c>
      <c r="D158" s="11">
        <v>4</v>
      </c>
      <c r="E158" s="441" t="s">
        <v>161</v>
      </c>
      <c r="F158" s="10" t="s">
        <v>399</v>
      </c>
      <c r="G158" s="9" t="s">
        <v>437</v>
      </c>
      <c r="H158" s="441" t="s">
        <v>720</v>
      </c>
      <c r="I158" s="441" t="s">
        <v>717</v>
      </c>
      <c r="J158" s="441" t="s">
        <v>718</v>
      </c>
      <c r="K158" s="8"/>
      <c r="L158" s="9">
        <v>216.11</v>
      </c>
      <c r="M158" s="9" t="s">
        <v>721</v>
      </c>
      <c r="N158" s="9">
        <v>2</v>
      </c>
    </row>
    <row r="159" spans="1:14">
      <c r="A159" t="s">
        <v>1238</v>
      </c>
      <c r="B159" s="9" t="s">
        <v>125</v>
      </c>
      <c r="C159" s="10">
        <v>2050111</v>
      </c>
      <c r="D159" s="11">
        <v>4</v>
      </c>
      <c r="E159" s="441" t="s">
        <v>162</v>
      </c>
      <c r="F159" s="10" t="s">
        <v>399</v>
      </c>
      <c r="G159" s="9" t="s">
        <v>437</v>
      </c>
      <c r="H159" s="441" t="s">
        <v>722</v>
      </c>
      <c r="I159" s="441" t="s">
        <v>717</v>
      </c>
      <c r="J159" s="441" t="s">
        <v>718</v>
      </c>
      <c r="K159" s="8"/>
      <c r="L159" s="9">
        <v>211.03</v>
      </c>
      <c r="M159" s="9" t="s">
        <v>723</v>
      </c>
      <c r="N159" s="9">
        <v>2</v>
      </c>
    </row>
    <row r="160" spans="1:14">
      <c r="A160" t="s">
        <v>1238</v>
      </c>
      <c r="B160" s="9" t="s">
        <v>125</v>
      </c>
      <c r="C160" s="10">
        <v>2050112</v>
      </c>
      <c r="D160" s="11">
        <v>4</v>
      </c>
      <c r="E160" s="441" t="s">
        <v>163</v>
      </c>
      <c r="F160" s="10" t="s">
        <v>399</v>
      </c>
      <c r="G160" s="9" t="s">
        <v>437</v>
      </c>
      <c r="H160" s="441" t="s">
        <v>724</v>
      </c>
      <c r="I160" s="441" t="s">
        <v>717</v>
      </c>
      <c r="J160" s="441" t="s">
        <v>718</v>
      </c>
      <c r="K160" s="8"/>
      <c r="L160" s="9">
        <v>217.01</v>
      </c>
      <c r="M160" s="9" t="s">
        <v>725</v>
      </c>
      <c r="N160" s="9">
        <v>2</v>
      </c>
    </row>
    <row r="161" spans="1:14">
      <c r="A161" t="s">
        <v>1238</v>
      </c>
      <c r="B161" s="9" t="s">
        <v>125</v>
      </c>
      <c r="C161" s="10">
        <v>2050113</v>
      </c>
      <c r="D161" s="11">
        <v>4</v>
      </c>
      <c r="E161" s="441" t="s">
        <v>164</v>
      </c>
      <c r="F161" s="10" t="s">
        <v>399</v>
      </c>
      <c r="G161" s="9" t="s">
        <v>437</v>
      </c>
      <c r="H161" s="441" t="s">
        <v>726</v>
      </c>
      <c r="I161" s="441" t="s">
        <v>717</v>
      </c>
      <c r="J161" s="441" t="s">
        <v>718</v>
      </c>
      <c r="K161" s="8"/>
      <c r="L161" s="9">
        <v>211.02</v>
      </c>
      <c r="M161" s="9" t="s">
        <v>727</v>
      </c>
      <c r="N161" s="9">
        <v>2</v>
      </c>
    </row>
    <row r="162" spans="1:14">
      <c r="A162" t="s">
        <v>1238</v>
      </c>
      <c r="B162" s="9" t="s">
        <v>125</v>
      </c>
      <c r="C162" s="10">
        <v>2050114</v>
      </c>
      <c r="D162" s="11">
        <v>4</v>
      </c>
      <c r="E162" s="441" t="s">
        <v>165</v>
      </c>
      <c r="F162" s="10" t="s">
        <v>399</v>
      </c>
      <c r="G162" s="9" t="s">
        <v>437</v>
      </c>
      <c r="H162" s="441" t="s">
        <v>728</v>
      </c>
      <c r="I162" s="441" t="s">
        <v>729</v>
      </c>
      <c r="J162" s="441" t="s">
        <v>730</v>
      </c>
      <c r="K162" s="8"/>
      <c r="L162" s="9">
        <v>213.04</v>
      </c>
      <c r="M162" s="9" t="s">
        <v>731</v>
      </c>
      <c r="N162" s="9">
        <v>2</v>
      </c>
    </row>
    <row r="163" spans="1:14">
      <c r="A163" t="s">
        <v>1238</v>
      </c>
      <c r="B163" s="9" t="s">
        <v>125</v>
      </c>
      <c r="C163" s="10">
        <v>2050115</v>
      </c>
      <c r="D163" s="11">
        <v>4</v>
      </c>
      <c r="E163" s="441" t="s">
        <v>166</v>
      </c>
      <c r="F163" s="10" t="s">
        <v>399</v>
      </c>
      <c r="G163" s="9" t="s">
        <v>437</v>
      </c>
      <c r="H163" s="441" t="s">
        <v>732</v>
      </c>
      <c r="I163" s="440"/>
      <c r="J163" s="440"/>
      <c r="K163" s="8"/>
      <c r="L163" s="9">
        <v>218.01</v>
      </c>
      <c r="M163" s="9" t="s">
        <v>733</v>
      </c>
      <c r="N163" s="9">
        <v>2</v>
      </c>
    </row>
    <row r="164" spans="1:14">
      <c r="A164" t="s">
        <v>1238</v>
      </c>
      <c r="B164" s="9" t="s">
        <v>125</v>
      </c>
      <c r="C164" s="10">
        <v>2050200</v>
      </c>
      <c r="D164" s="11">
        <v>3</v>
      </c>
      <c r="E164" s="443" t="s">
        <v>167</v>
      </c>
      <c r="F164" s="10" t="s">
        <v>399</v>
      </c>
      <c r="G164" s="9" t="s">
        <v>437</v>
      </c>
      <c r="H164" s="440"/>
      <c r="I164" s="440"/>
      <c r="J164" s="440"/>
      <c r="K164" s="8"/>
      <c r="L164" s="8"/>
      <c r="M164" s="8"/>
      <c r="N164" s="8"/>
    </row>
    <row r="165" spans="1:14">
      <c r="A165" t="s">
        <v>1238</v>
      </c>
      <c r="B165" s="9" t="s">
        <v>125</v>
      </c>
      <c r="C165" s="10">
        <v>2050201</v>
      </c>
      <c r="D165" s="11">
        <v>4</v>
      </c>
      <c r="E165" s="441" t="s">
        <v>168</v>
      </c>
      <c r="F165" s="10" t="s">
        <v>399</v>
      </c>
      <c r="G165" s="9" t="s">
        <v>437</v>
      </c>
      <c r="H165" s="441" t="s">
        <v>734</v>
      </c>
      <c r="I165" s="441" t="s">
        <v>735</v>
      </c>
      <c r="J165" s="441" t="s">
        <v>736</v>
      </c>
      <c r="K165" s="8"/>
      <c r="L165" s="9">
        <v>213.01</v>
      </c>
      <c r="M165" s="9" t="s">
        <v>737</v>
      </c>
      <c r="N165" s="9">
        <v>2</v>
      </c>
    </row>
    <row r="166" spans="1:14">
      <c r="A166" t="s">
        <v>1238</v>
      </c>
      <c r="B166" s="9" t="s">
        <v>125</v>
      </c>
      <c r="C166" s="10">
        <v>2050202</v>
      </c>
      <c r="D166" s="11">
        <v>4</v>
      </c>
      <c r="E166" s="441" t="s">
        <v>169</v>
      </c>
      <c r="F166" s="10" t="s">
        <v>399</v>
      </c>
      <c r="G166" s="9" t="s">
        <v>437</v>
      </c>
      <c r="H166" s="441" t="s">
        <v>738</v>
      </c>
      <c r="I166" s="440"/>
      <c r="J166" s="440"/>
      <c r="K166" s="8"/>
      <c r="L166" s="9">
        <v>213.03</v>
      </c>
      <c r="M166" s="9" t="s">
        <v>739</v>
      </c>
      <c r="N166" s="9">
        <v>2</v>
      </c>
    </row>
    <row r="167" spans="1:14">
      <c r="A167" t="s">
        <v>1238</v>
      </c>
      <c r="B167" s="9" t="s">
        <v>125</v>
      </c>
      <c r="C167" s="10">
        <v>2050203</v>
      </c>
      <c r="D167" s="11">
        <v>4</v>
      </c>
      <c r="E167" s="441" t="s">
        <v>170</v>
      </c>
      <c r="F167" s="10" t="s">
        <v>399</v>
      </c>
      <c r="G167" s="9" t="s">
        <v>437</v>
      </c>
      <c r="H167" s="441" t="s">
        <v>740</v>
      </c>
      <c r="I167" s="441" t="s">
        <v>741</v>
      </c>
      <c r="J167" s="441" t="s">
        <v>742</v>
      </c>
      <c r="K167" s="8"/>
      <c r="L167" s="9">
        <v>213.03</v>
      </c>
      <c r="M167" s="9" t="s">
        <v>739</v>
      </c>
      <c r="N167" s="9">
        <v>2</v>
      </c>
    </row>
    <row r="168" spans="1:14">
      <c r="A168" t="s">
        <v>1238</v>
      </c>
      <c r="B168" s="9" t="s">
        <v>125</v>
      </c>
      <c r="C168" s="10">
        <v>2050204</v>
      </c>
      <c r="D168" s="11">
        <v>4</v>
      </c>
      <c r="E168" s="441" t="s">
        <v>171</v>
      </c>
      <c r="F168" s="10" t="s">
        <v>399</v>
      </c>
      <c r="G168" s="9" t="s">
        <v>437</v>
      </c>
      <c r="H168" s="441" t="s">
        <v>743</v>
      </c>
      <c r="I168" s="441" t="s">
        <v>735</v>
      </c>
      <c r="J168" s="441" t="s">
        <v>736</v>
      </c>
      <c r="K168" s="8"/>
      <c r="L168" s="9">
        <v>213.02</v>
      </c>
      <c r="M168" s="9" t="s">
        <v>744</v>
      </c>
      <c r="N168" s="9">
        <v>2</v>
      </c>
    </row>
    <row r="169" spans="1:14">
      <c r="A169" t="s">
        <v>1238</v>
      </c>
      <c r="B169" s="9" t="s">
        <v>125</v>
      </c>
      <c r="C169" s="10">
        <v>2050300</v>
      </c>
      <c r="D169" s="11">
        <v>3</v>
      </c>
      <c r="E169" s="443" t="s">
        <v>172</v>
      </c>
      <c r="F169" s="10" t="s">
        <v>399</v>
      </c>
      <c r="G169" s="9" t="s">
        <v>437</v>
      </c>
      <c r="H169" s="440"/>
      <c r="I169" s="440"/>
      <c r="J169" s="440"/>
      <c r="K169" s="8"/>
      <c r="L169" s="8"/>
      <c r="M169" s="8"/>
      <c r="N169" s="8"/>
    </row>
    <row r="170" spans="1:14">
      <c r="A170" t="s">
        <v>1238</v>
      </c>
      <c r="B170" s="9" t="s">
        <v>125</v>
      </c>
      <c r="C170" s="10">
        <v>2050301</v>
      </c>
      <c r="D170" s="11">
        <v>4</v>
      </c>
      <c r="E170" s="441" t="s">
        <v>173</v>
      </c>
      <c r="F170" s="10" t="s">
        <v>399</v>
      </c>
      <c r="G170" s="9" t="s">
        <v>437</v>
      </c>
      <c r="H170" s="441" t="s">
        <v>745</v>
      </c>
      <c r="I170" s="441" t="s">
        <v>746</v>
      </c>
      <c r="J170" s="441" t="s">
        <v>742</v>
      </c>
      <c r="K170" s="8"/>
      <c r="L170" s="9">
        <v>209.01</v>
      </c>
      <c r="M170" s="9" t="s">
        <v>747</v>
      </c>
      <c r="N170" s="9">
        <v>2</v>
      </c>
    </row>
    <row r="171" spans="1:14">
      <c r="A171" t="s">
        <v>1238</v>
      </c>
      <c r="B171" s="9" t="s">
        <v>125</v>
      </c>
      <c r="C171" s="10">
        <v>2050302</v>
      </c>
      <c r="D171" s="11">
        <v>4</v>
      </c>
      <c r="E171" s="441" t="s">
        <v>174</v>
      </c>
      <c r="F171" s="10" t="s">
        <v>399</v>
      </c>
      <c r="G171" s="9" t="s">
        <v>437</v>
      </c>
      <c r="H171" s="441" t="s">
        <v>748</v>
      </c>
      <c r="I171" s="441" t="s">
        <v>749</v>
      </c>
      <c r="J171" s="441" t="s">
        <v>736</v>
      </c>
      <c r="K171" s="8"/>
      <c r="L171" s="9">
        <v>209.02</v>
      </c>
      <c r="M171" s="9" t="s">
        <v>750</v>
      </c>
      <c r="N171" s="9">
        <v>2</v>
      </c>
    </row>
    <row r="172" spans="1:14">
      <c r="A172" t="s">
        <v>1238</v>
      </c>
      <c r="B172" s="9" t="s">
        <v>125</v>
      </c>
      <c r="C172" s="10">
        <v>2050400</v>
      </c>
      <c r="D172" s="11">
        <v>3</v>
      </c>
      <c r="E172" s="443" t="s">
        <v>175</v>
      </c>
      <c r="F172" s="10" t="s">
        <v>399</v>
      </c>
      <c r="G172" s="9" t="s">
        <v>437</v>
      </c>
      <c r="H172" s="440"/>
      <c r="I172" s="440"/>
      <c r="J172" s="440"/>
      <c r="K172" s="8"/>
      <c r="L172" s="8"/>
      <c r="M172" s="8"/>
      <c r="N172" s="8"/>
    </row>
    <row r="173" spans="1:14">
      <c r="A173" t="s">
        <v>1238</v>
      </c>
      <c r="B173" s="9" t="s">
        <v>125</v>
      </c>
      <c r="C173" s="10">
        <v>2050401</v>
      </c>
      <c r="D173" s="11">
        <v>4</v>
      </c>
      <c r="E173" s="441" t="s">
        <v>176</v>
      </c>
      <c r="F173" s="10" t="s">
        <v>399</v>
      </c>
      <c r="G173" s="9" t="s">
        <v>437</v>
      </c>
      <c r="H173" s="441" t="s">
        <v>751</v>
      </c>
      <c r="I173" s="441" t="s">
        <v>752</v>
      </c>
      <c r="J173" s="441" t="s">
        <v>753</v>
      </c>
      <c r="K173" s="8"/>
      <c r="L173" s="9">
        <v>216.01</v>
      </c>
      <c r="M173" s="9" t="s">
        <v>754</v>
      </c>
      <c r="N173" s="9">
        <v>2</v>
      </c>
    </row>
    <row r="174" spans="1:14">
      <c r="A174" t="s">
        <v>1238</v>
      </c>
      <c r="B174" s="9" t="s">
        <v>125</v>
      </c>
      <c r="C174" s="10">
        <v>2050402</v>
      </c>
      <c r="D174" s="11">
        <v>4</v>
      </c>
      <c r="E174" s="441" t="s">
        <v>177</v>
      </c>
      <c r="F174" s="10" t="s">
        <v>399</v>
      </c>
      <c r="G174" s="9" t="s">
        <v>437</v>
      </c>
      <c r="H174" s="441" t="s">
        <v>755</v>
      </c>
      <c r="I174" s="441" t="s">
        <v>752</v>
      </c>
      <c r="J174" s="441" t="s">
        <v>753</v>
      </c>
      <c r="K174" s="8"/>
      <c r="L174" s="9">
        <v>216.02</v>
      </c>
      <c r="M174" s="9" t="s">
        <v>756</v>
      </c>
      <c r="N174" s="9">
        <v>2</v>
      </c>
    </row>
    <row r="175" spans="1:14">
      <c r="A175" t="s">
        <v>1238</v>
      </c>
      <c r="B175" s="9" t="s">
        <v>125</v>
      </c>
      <c r="C175" s="10">
        <v>2050403</v>
      </c>
      <c r="D175" s="11">
        <v>4</v>
      </c>
      <c r="E175" s="441" t="s">
        <v>178</v>
      </c>
      <c r="F175" s="10" t="s">
        <v>399</v>
      </c>
      <c r="G175" s="9" t="s">
        <v>437</v>
      </c>
      <c r="H175" s="441" t="s">
        <v>757</v>
      </c>
      <c r="I175" s="441" t="s">
        <v>686</v>
      </c>
      <c r="J175" s="441" t="s">
        <v>687</v>
      </c>
      <c r="K175" s="8"/>
      <c r="L175" s="9">
        <v>216.04</v>
      </c>
      <c r="M175" s="9" t="s">
        <v>758</v>
      </c>
      <c r="N175" s="9">
        <v>2</v>
      </c>
    </row>
    <row r="176" spans="1:14">
      <c r="A176" t="s">
        <v>1238</v>
      </c>
      <c r="B176" s="9" t="s">
        <v>125</v>
      </c>
      <c r="C176" s="10">
        <v>2050404</v>
      </c>
      <c r="D176" s="11">
        <v>4</v>
      </c>
      <c r="E176" s="441" t="s">
        <v>179</v>
      </c>
      <c r="F176" s="10" t="s">
        <v>399</v>
      </c>
      <c r="G176" s="9" t="s">
        <v>437</v>
      </c>
      <c r="H176" s="441" t="s">
        <v>759</v>
      </c>
      <c r="I176" s="441" t="s">
        <v>686</v>
      </c>
      <c r="J176" s="441" t="s">
        <v>687</v>
      </c>
      <c r="K176" s="8"/>
      <c r="L176" s="9">
        <v>216.07</v>
      </c>
      <c r="M176" s="9" t="s">
        <v>760</v>
      </c>
      <c r="N176" s="9">
        <v>2</v>
      </c>
    </row>
    <row r="177" spans="1:14">
      <c r="A177" t="s">
        <v>1238</v>
      </c>
      <c r="B177" s="9" t="s">
        <v>125</v>
      </c>
      <c r="C177" s="10">
        <v>2050405</v>
      </c>
      <c r="D177" s="11">
        <v>4</v>
      </c>
      <c r="E177" s="441" t="s">
        <v>180</v>
      </c>
      <c r="F177" s="10" t="s">
        <v>399</v>
      </c>
      <c r="G177" s="9" t="s">
        <v>437</v>
      </c>
      <c r="H177" s="441" t="s">
        <v>761</v>
      </c>
      <c r="I177" s="441" t="s">
        <v>686</v>
      </c>
      <c r="J177" s="441" t="s">
        <v>687</v>
      </c>
      <c r="K177" s="8"/>
      <c r="L177" s="9">
        <v>216.03</v>
      </c>
      <c r="M177" s="9" t="s">
        <v>762</v>
      </c>
      <c r="N177" s="9">
        <v>2</v>
      </c>
    </row>
    <row r="178" spans="1:14">
      <c r="A178" t="s">
        <v>1238</v>
      </c>
      <c r="B178" s="9" t="s">
        <v>125</v>
      </c>
      <c r="C178" s="10">
        <v>2050406</v>
      </c>
      <c r="D178" s="11">
        <v>4</v>
      </c>
      <c r="E178" s="441" t="s">
        <v>181</v>
      </c>
      <c r="F178" s="10" t="s">
        <v>399</v>
      </c>
      <c r="G178" s="9" t="s">
        <v>437</v>
      </c>
      <c r="H178" s="441" t="s">
        <v>755</v>
      </c>
      <c r="I178" s="441" t="s">
        <v>763</v>
      </c>
      <c r="J178" s="441" t="s">
        <v>764</v>
      </c>
      <c r="K178" s="8"/>
      <c r="L178" s="9">
        <v>216.06</v>
      </c>
      <c r="M178" s="9" t="s">
        <v>765</v>
      </c>
      <c r="N178" s="9">
        <v>2</v>
      </c>
    </row>
    <row r="179" spans="1:14">
      <c r="A179" t="s">
        <v>1238</v>
      </c>
      <c r="B179" s="9" t="s">
        <v>125</v>
      </c>
      <c r="C179" s="10">
        <v>2050407</v>
      </c>
      <c r="D179" s="11">
        <v>4</v>
      </c>
      <c r="E179" s="441" t="s">
        <v>182</v>
      </c>
      <c r="F179" s="10" t="s">
        <v>399</v>
      </c>
      <c r="G179" s="9" t="s">
        <v>437</v>
      </c>
      <c r="H179" s="441" t="s">
        <v>766</v>
      </c>
      <c r="I179" s="441" t="s">
        <v>763</v>
      </c>
      <c r="J179" s="441" t="s">
        <v>764</v>
      </c>
      <c r="K179" s="8"/>
      <c r="L179" s="9">
        <v>216.12</v>
      </c>
      <c r="M179" s="9" t="s">
        <v>767</v>
      </c>
      <c r="N179" s="9">
        <v>2</v>
      </c>
    </row>
    <row r="180" spans="1:14">
      <c r="A180" t="s">
        <v>1238</v>
      </c>
      <c r="B180" s="9" t="s">
        <v>125</v>
      </c>
      <c r="C180" s="10">
        <v>2050408</v>
      </c>
      <c r="D180" s="11">
        <v>4</v>
      </c>
      <c r="E180" s="441" t="s">
        <v>183</v>
      </c>
      <c r="F180" s="10" t="s">
        <v>399</v>
      </c>
      <c r="G180" s="9" t="s">
        <v>437</v>
      </c>
      <c r="H180" s="441" t="s">
        <v>768</v>
      </c>
      <c r="I180" s="441" t="s">
        <v>763</v>
      </c>
      <c r="J180" s="441" t="s">
        <v>764</v>
      </c>
      <c r="K180" s="8"/>
      <c r="L180" s="9">
        <v>216.1</v>
      </c>
      <c r="M180" s="9" t="s">
        <v>769</v>
      </c>
      <c r="N180" s="9">
        <v>2</v>
      </c>
    </row>
    <row r="181" spans="1:14">
      <c r="A181" t="s">
        <v>1238</v>
      </c>
      <c r="B181" s="9" t="s">
        <v>125</v>
      </c>
      <c r="C181" s="10">
        <v>2050409</v>
      </c>
      <c r="D181" s="11">
        <v>4</v>
      </c>
      <c r="E181" s="441" t="s">
        <v>184</v>
      </c>
      <c r="F181" s="10" t="s">
        <v>399</v>
      </c>
      <c r="G181" s="9" t="s">
        <v>437</v>
      </c>
      <c r="H181" s="441" t="s">
        <v>770</v>
      </c>
      <c r="I181" s="440"/>
      <c r="J181" s="440"/>
      <c r="K181" s="8"/>
      <c r="L181" s="9">
        <v>216.1</v>
      </c>
      <c r="M181" s="9" t="s">
        <v>769</v>
      </c>
      <c r="N181" s="9">
        <v>2</v>
      </c>
    </row>
    <row r="182" spans="1:14">
      <c r="A182" t="s">
        <v>1238</v>
      </c>
      <c r="B182" s="9" t="s">
        <v>125</v>
      </c>
      <c r="C182" s="10">
        <v>2050410</v>
      </c>
      <c r="D182" s="11">
        <v>4</v>
      </c>
      <c r="E182" s="441" t="s">
        <v>185</v>
      </c>
      <c r="F182" s="10" t="s">
        <v>399</v>
      </c>
      <c r="G182" s="9" t="s">
        <v>437</v>
      </c>
      <c r="H182" s="441" t="s">
        <v>770</v>
      </c>
      <c r="I182" s="440"/>
      <c r="J182" s="440"/>
      <c r="K182" s="8"/>
      <c r="L182" s="9">
        <v>216.1</v>
      </c>
      <c r="M182" s="9" t="s">
        <v>769</v>
      </c>
      <c r="N182" s="9">
        <v>2</v>
      </c>
    </row>
    <row r="183" spans="1:14">
      <c r="A183" t="s">
        <v>1238</v>
      </c>
      <c r="B183" s="9" t="s">
        <v>125</v>
      </c>
      <c r="C183" s="10">
        <v>2050411</v>
      </c>
      <c r="D183" s="11">
        <v>4</v>
      </c>
      <c r="E183" s="441" t="s">
        <v>186</v>
      </c>
      <c r="F183" s="10" t="s">
        <v>399</v>
      </c>
      <c r="G183" s="9" t="s">
        <v>437</v>
      </c>
      <c r="H183" s="441" t="s">
        <v>770</v>
      </c>
      <c r="I183" s="440"/>
      <c r="J183" s="440"/>
      <c r="K183" s="8"/>
      <c r="L183" s="9">
        <v>216.1</v>
      </c>
      <c r="M183" s="9" t="s">
        <v>769</v>
      </c>
      <c r="N183" s="9">
        <v>2</v>
      </c>
    </row>
    <row r="184" spans="1:14">
      <c r="A184" t="s">
        <v>1238</v>
      </c>
      <c r="B184" s="9" t="s">
        <v>125</v>
      </c>
      <c r="C184" s="10">
        <v>2050412</v>
      </c>
      <c r="D184" s="11">
        <v>4</v>
      </c>
      <c r="E184" s="441" t="s">
        <v>187</v>
      </c>
      <c r="F184" s="10" t="s">
        <v>399</v>
      </c>
      <c r="G184" s="9" t="s">
        <v>437</v>
      </c>
      <c r="H184" s="441" t="s">
        <v>770</v>
      </c>
      <c r="I184" s="440"/>
      <c r="J184" s="440"/>
      <c r="K184" s="8"/>
      <c r="L184" s="9">
        <v>216.1</v>
      </c>
      <c r="M184" s="9" t="s">
        <v>769</v>
      </c>
      <c r="N184" s="9">
        <v>2</v>
      </c>
    </row>
    <row r="185" spans="1:14">
      <c r="A185" t="s">
        <v>1238</v>
      </c>
      <c r="B185" s="9" t="s">
        <v>125</v>
      </c>
      <c r="C185" s="10">
        <v>2050413</v>
      </c>
      <c r="D185" s="11">
        <v>4</v>
      </c>
      <c r="E185" s="441" t="s">
        <v>188</v>
      </c>
      <c r="F185" s="10" t="s">
        <v>399</v>
      </c>
      <c r="G185" s="9" t="s">
        <v>437</v>
      </c>
      <c r="H185" s="441" t="s">
        <v>771</v>
      </c>
      <c r="I185" s="440"/>
      <c r="J185" s="440"/>
      <c r="K185" s="8"/>
      <c r="L185" s="9">
        <v>216.1</v>
      </c>
      <c r="M185" s="9" t="s">
        <v>769</v>
      </c>
      <c r="N185" s="9">
        <v>2</v>
      </c>
    </row>
    <row r="186" spans="1:14">
      <c r="A186" t="s">
        <v>1238</v>
      </c>
      <c r="B186" s="9" t="s">
        <v>125</v>
      </c>
      <c r="C186" s="10">
        <v>2050414</v>
      </c>
      <c r="D186" s="11">
        <v>4</v>
      </c>
      <c r="E186" s="441" t="s">
        <v>189</v>
      </c>
      <c r="F186" s="10" t="s">
        <v>399</v>
      </c>
      <c r="G186" s="9" t="s">
        <v>437</v>
      </c>
      <c r="H186" s="441" t="s">
        <v>772</v>
      </c>
      <c r="I186" s="441" t="s">
        <v>686</v>
      </c>
      <c r="J186" s="441" t="s">
        <v>687</v>
      </c>
      <c r="K186" s="8"/>
      <c r="L186" s="9">
        <v>208.01</v>
      </c>
      <c r="M186" s="9" t="s">
        <v>773</v>
      </c>
      <c r="N186" s="9">
        <v>2</v>
      </c>
    </row>
    <row r="187" spans="1:14">
      <c r="A187" t="s">
        <v>1238</v>
      </c>
      <c r="B187" s="9" t="s">
        <v>125</v>
      </c>
      <c r="C187" s="10">
        <v>2050415</v>
      </c>
      <c r="D187" s="11">
        <v>4</v>
      </c>
      <c r="E187" s="441" t="s">
        <v>190</v>
      </c>
      <c r="F187" s="10" t="s">
        <v>399</v>
      </c>
      <c r="G187" s="9" t="s">
        <v>437</v>
      </c>
      <c r="H187" s="441" t="s">
        <v>774</v>
      </c>
      <c r="I187" s="441" t="s">
        <v>686</v>
      </c>
      <c r="J187" s="441" t="s">
        <v>687</v>
      </c>
      <c r="K187" s="8"/>
      <c r="L187" s="9">
        <v>208.01</v>
      </c>
      <c r="M187" s="9" t="s">
        <v>773</v>
      </c>
      <c r="N187" s="9">
        <v>2</v>
      </c>
    </row>
    <row r="188" spans="1:14">
      <c r="A188" t="s">
        <v>1238</v>
      </c>
      <c r="B188" s="9" t="s">
        <v>125</v>
      </c>
      <c r="C188" s="10">
        <v>2050416</v>
      </c>
      <c r="D188" s="11">
        <v>4</v>
      </c>
      <c r="E188" s="441" t="s">
        <v>191</v>
      </c>
      <c r="F188" s="10" t="s">
        <v>399</v>
      </c>
      <c r="G188" s="9" t="s">
        <v>437</v>
      </c>
      <c r="H188" s="441" t="s">
        <v>775</v>
      </c>
      <c r="I188" s="441" t="s">
        <v>763</v>
      </c>
      <c r="J188" s="441" t="s">
        <v>764</v>
      </c>
      <c r="K188" s="8"/>
      <c r="L188" s="9">
        <v>208.02</v>
      </c>
      <c r="M188" s="9" t="s">
        <v>776</v>
      </c>
      <c r="N188" s="9">
        <v>2</v>
      </c>
    </row>
    <row r="189" spans="1:14">
      <c r="A189" t="s">
        <v>1238</v>
      </c>
      <c r="B189" s="9" t="s">
        <v>125</v>
      </c>
      <c r="C189" s="10">
        <v>2050500</v>
      </c>
      <c r="D189" s="11">
        <v>3</v>
      </c>
      <c r="E189" s="443" t="s">
        <v>192</v>
      </c>
      <c r="F189" s="10" t="s">
        <v>399</v>
      </c>
      <c r="G189" s="9" t="s">
        <v>437</v>
      </c>
      <c r="H189" s="441" t="s">
        <v>777</v>
      </c>
      <c r="I189" s="441" t="s">
        <v>686</v>
      </c>
      <c r="J189" s="441" t="s">
        <v>687</v>
      </c>
      <c r="K189" s="8"/>
      <c r="L189" s="9">
        <v>259.01</v>
      </c>
      <c r="M189" s="9" t="s">
        <v>778</v>
      </c>
      <c r="N189" s="9">
        <v>2</v>
      </c>
    </row>
    <row r="190" spans="1:14">
      <c r="A190" t="s">
        <v>1238</v>
      </c>
      <c r="B190" s="9" t="s">
        <v>125</v>
      </c>
      <c r="C190" s="10">
        <v>2050600</v>
      </c>
      <c r="D190" s="11">
        <v>3</v>
      </c>
      <c r="E190" s="443" t="s">
        <v>193</v>
      </c>
      <c r="F190" s="10" t="s">
        <v>399</v>
      </c>
      <c r="G190" s="9" t="s">
        <v>437</v>
      </c>
      <c r="H190" s="441" t="s">
        <v>779</v>
      </c>
      <c r="I190" s="441" t="s">
        <v>686</v>
      </c>
      <c r="J190" s="441" t="s">
        <v>687</v>
      </c>
      <c r="K190" s="8"/>
      <c r="L190" s="9">
        <v>218.01</v>
      </c>
      <c r="M190" s="9" t="s">
        <v>733</v>
      </c>
      <c r="N190" s="9">
        <v>2</v>
      </c>
    </row>
    <row r="191" spans="1:14">
      <c r="A191" t="s">
        <v>1238</v>
      </c>
      <c r="B191" s="9" t="s">
        <v>125</v>
      </c>
      <c r="C191" s="10">
        <v>2050700</v>
      </c>
      <c r="D191" s="11">
        <v>3</v>
      </c>
      <c r="E191" s="443" t="s">
        <v>194</v>
      </c>
      <c r="F191" s="10" t="s">
        <v>399</v>
      </c>
      <c r="G191" s="9" t="s">
        <v>437</v>
      </c>
      <c r="H191" s="441" t="s">
        <v>780</v>
      </c>
      <c r="I191" s="441" t="s">
        <v>686</v>
      </c>
      <c r="J191" s="441" t="s">
        <v>687</v>
      </c>
      <c r="K191" s="8"/>
      <c r="L191" s="9">
        <v>218.01</v>
      </c>
      <c r="M191" s="9" t="s">
        <v>733</v>
      </c>
      <c r="N191" s="9">
        <v>2</v>
      </c>
    </row>
    <row r="192" spans="1:14">
      <c r="A192" t="s">
        <v>1238</v>
      </c>
      <c r="B192" s="9" t="s">
        <v>125</v>
      </c>
      <c r="C192" s="10">
        <v>2050800</v>
      </c>
      <c r="D192" s="11">
        <v>3</v>
      </c>
      <c r="E192" s="443" t="s">
        <v>781</v>
      </c>
      <c r="F192" s="10" t="s">
        <v>399</v>
      </c>
      <c r="G192" s="9" t="s">
        <v>437</v>
      </c>
      <c r="H192" s="440"/>
      <c r="I192" s="440"/>
      <c r="J192" s="440"/>
      <c r="K192" s="8"/>
      <c r="L192" s="8"/>
      <c r="M192" s="8"/>
      <c r="N192" s="8"/>
    </row>
    <row r="193" spans="1:14">
      <c r="A193" t="s">
        <v>1238</v>
      </c>
      <c r="B193" s="9" t="s">
        <v>125</v>
      </c>
      <c r="C193" s="10">
        <v>2050900</v>
      </c>
      <c r="D193" s="11">
        <v>3</v>
      </c>
      <c r="E193" s="443" t="s">
        <v>195</v>
      </c>
      <c r="F193" s="10" t="s">
        <v>399</v>
      </c>
      <c r="G193" s="9" t="s">
        <v>437</v>
      </c>
      <c r="H193" s="441" t="s">
        <v>782</v>
      </c>
      <c r="I193" s="440"/>
      <c r="J193" s="440"/>
      <c r="K193" s="8"/>
      <c r="L193" s="9">
        <v>206.01</v>
      </c>
      <c r="M193" s="9" t="s">
        <v>783</v>
      </c>
      <c r="N193" s="9">
        <v>2</v>
      </c>
    </row>
    <row r="194" spans="1:14">
      <c r="A194" t="s">
        <v>1238</v>
      </c>
      <c r="B194" s="9" t="s">
        <v>125</v>
      </c>
      <c r="C194" s="10">
        <v>2060000</v>
      </c>
      <c r="D194" s="11">
        <v>2</v>
      </c>
      <c r="E194" s="431" t="s">
        <v>196</v>
      </c>
      <c r="F194" s="10" t="s">
        <v>399</v>
      </c>
      <c r="G194" s="9" t="s">
        <v>437</v>
      </c>
      <c r="H194" s="440"/>
      <c r="I194" s="440"/>
      <c r="J194" s="440"/>
      <c r="K194" s="8"/>
      <c r="L194" s="8"/>
      <c r="M194" s="8"/>
      <c r="N194" s="8"/>
    </row>
    <row r="195" spans="1:14">
      <c r="A195" t="s">
        <v>1238</v>
      </c>
      <c r="B195" s="9" t="s">
        <v>125</v>
      </c>
      <c r="C195" s="10">
        <v>2060100</v>
      </c>
      <c r="D195" s="11">
        <v>3</v>
      </c>
      <c r="E195" s="443" t="s">
        <v>197</v>
      </c>
      <c r="F195" s="10" t="s">
        <v>399</v>
      </c>
      <c r="G195" s="9" t="s">
        <v>437</v>
      </c>
      <c r="H195" s="441" t="s">
        <v>784</v>
      </c>
      <c r="I195" s="441" t="s">
        <v>785</v>
      </c>
      <c r="J195" s="441" t="s">
        <v>786</v>
      </c>
      <c r="K195" s="8"/>
      <c r="L195" s="9">
        <v>252.01</v>
      </c>
      <c r="M195" s="9" t="s">
        <v>787</v>
      </c>
      <c r="N195" s="9">
        <v>2</v>
      </c>
    </row>
    <row r="196" spans="1:14">
      <c r="A196" t="s">
        <v>1238</v>
      </c>
      <c r="B196" s="9" t="s">
        <v>125</v>
      </c>
      <c r="C196" s="10">
        <v>2070000</v>
      </c>
      <c r="D196" s="11">
        <v>2</v>
      </c>
      <c r="E196" s="431" t="s">
        <v>198</v>
      </c>
      <c r="F196" s="10" t="s">
        <v>416</v>
      </c>
      <c r="G196" s="9" t="s">
        <v>437</v>
      </c>
      <c r="H196" s="441" t="s">
        <v>788</v>
      </c>
      <c r="I196" s="440"/>
      <c r="J196" s="440"/>
      <c r="K196" s="8"/>
      <c r="L196" s="9">
        <v>252.04</v>
      </c>
      <c r="M196" s="9" t="s">
        <v>789</v>
      </c>
      <c r="N196" s="9">
        <v>2</v>
      </c>
    </row>
    <row r="197" spans="1:14">
      <c r="A197" t="s">
        <v>1238</v>
      </c>
      <c r="B197" s="9" t="s">
        <v>125</v>
      </c>
      <c r="C197" s="10">
        <v>2070100</v>
      </c>
      <c r="D197" s="11">
        <v>3</v>
      </c>
      <c r="E197" s="443" t="s">
        <v>790</v>
      </c>
      <c r="F197" s="10" t="s">
        <v>399</v>
      </c>
      <c r="G197" s="9" t="s">
        <v>437</v>
      </c>
      <c r="H197" s="440"/>
      <c r="I197" s="440"/>
      <c r="J197" s="440"/>
      <c r="K197" s="8"/>
      <c r="L197" s="8"/>
      <c r="M197" s="8"/>
      <c r="N197" s="8"/>
    </row>
    <row r="198" spans="1:14">
      <c r="A198" t="s">
        <v>1238</v>
      </c>
      <c r="B198" s="9" t="s">
        <v>125</v>
      </c>
      <c r="C198" s="10">
        <v>2070200</v>
      </c>
      <c r="D198" s="11">
        <v>3</v>
      </c>
      <c r="E198" s="443" t="s">
        <v>199</v>
      </c>
      <c r="F198" s="10" t="s">
        <v>399</v>
      </c>
      <c r="G198" s="9" t="s">
        <v>437</v>
      </c>
      <c r="H198" s="441" t="s">
        <v>791</v>
      </c>
      <c r="I198" s="440"/>
      <c r="J198" s="440"/>
      <c r="K198" s="8"/>
      <c r="L198" s="9">
        <v>252.03</v>
      </c>
      <c r="M198" s="9" t="s">
        <v>792</v>
      </c>
      <c r="N198" s="9">
        <v>2</v>
      </c>
    </row>
    <row r="199" spans="1:14">
      <c r="A199" t="s">
        <v>1238</v>
      </c>
      <c r="B199" s="9" t="s">
        <v>125</v>
      </c>
      <c r="C199" s="10">
        <v>2070300</v>
      </c>
      <c r="D199" s="11">
        <v>3</v>
      </c>
      <c r="E199" s="443" t="s">
        <v>200</v>
      </c>
      <c r="F199" s="10" t="s">
        <v>399</v>
      </c>
      <c r="G199" s="9" t="s">
        <v>437</v>
      </c>
      <c r="H199" s="440"/>
      <c r="I199" s="440"/>
      <c r="J199" s="440"/>
      <c r="K199" s="8"/>
      <c r="L199" s="8"/>
      <c r="M199" s="8"/>
      <c r="N199" s="8"/>
    </row>
    <row r="200" spans="1:14">
      <c r="A200" t="s">
        <v>1238</v>
      </c>
      <c r="B200" s="9" t="s">
        <v>125</v>
      </c>
      <c r="C200" s="10">
        <v>2070301</v>
      </c>
      <c r="D200" s="11">
        <v>4</v>
      </c>
      <c r="E200" s="441" t="s">
        <v>201</v>
      </c>
      <c r="F200" s="10" t="s">
        <v>399</v>
      </c>
      <c r="G200" s="9" t="s">
        <v>437</v>
      </c>
      <c r="H200" s="441" t="s">
        <v>793</v>
      </c>
      <c r="I200" s="440"/>
      <c r="J200" s="440"/>
      <c r="K200" s="8"/>
      <c r="L200" s="9">
        <v>255.01</v>
      </c>
      <c r="M200" s="9" t="s">
        <v>794</v>
      </c>
      <c r="N200" s="9">
        <v>2</v>
      </c>
    </row>
    <row r="201" spans="1:14">
      <c r="A201" t="s">
        <v>1238</v>
      </c>
      <c r="B201" s="9" t="s">
        <v>125</v>
      </c>
      <c r="C201" s="10">
        <v>2070302</v>
      </c>
      <c r="D201" s="11">
        <v>4</v>
      </c>
      <c r="E201" s="441" t="s">
        <v>202</v>
      </c>
      <c r="F201" s="10" t="s">
        <v>399</v>
      </c>
      <c r="G201" s="9" t="s">
        <v>437</v>
      </c>
      <c r="H201" s="441" t="s">
        <v>795</v>
      </c>
      <c r="I201" s="441" t="s">
        <v>796</v>
      </c>
      <c r="J201" s="441" t="s">
        <v>687</v>
      </c>
      <c r="K201" s="8"/>
      <c r="L201" s="9">
        <v>255.01</v>
      </c>
      <c r="M201" s="9" t="s">
        <v>794</v>
      </c>
      <c r="N201" s="9">
        <v>2</v>
      </c>
    </row>
    <row r="202" spans="1:14">
      <c r="A202" t="s">
        <v>1238</v>
      </c>
      <c r="B202" s="9" t="s">
        <v>125</v>
      </c>
      <c r="C202" s="10">
        <v>2070400</v>
      </c>
      <c r="D202" s="11">
        <v>3</v>
      </c>
      <c r="E202" s="443" t="s">
        <v>203</v>
      </c>
      <c r="F202" s="10" t="s">
        <v>399</v>
      </c>
      <c r="G202" s="9" t="s">
        <v>437</v>
      </c>
      <c r="H202" s="441" t="s">
        <v>797</v>
      </c>
      <c r="I202" s="441" t="s">
        <v>798</v>
      </c>
      <c r="J202" s="441" t="s">
        <v>799</v>
      </c>
      <c r="K202" s="8"/>
      <c r="L202" s="9">
        <v>252.17</v>
      </c>
      <c r="M202" s="9" t="s">
        <v>800</v>
      </c>
      <c r="N202" s="9">
        <v>2</v>
      </c>
    </row>
    <row r="203" spans="1:14">
      <c r="A203" t="s">
        <v>1238</v>
      </c>
      <c r="B203" s="9" t="s">
        <v>125</v>
      </c>
      <c r="C203" s="10">
        <v>2070500</v>
      </c>
      <c r="D203" s="11">
        <v>3</v>
      </c>
      <c r="E203" s="443" t="s">
        <v>204</v>
      </c>
      <c r="F203" s="10" t="s">
        <v>399</v>
      </c>
      <c r="G203" s="9" t="s">
        <v>437</v>
      </c>
      <c r="H203" s="441" t="s">
        <v>801</v>
      </c>
      <c r="I203" s="440"/>
      <c r="J203" s="440"/>
      <c r="K203" s="8"/>
      <c r="L203" s="9">
        <v>254.01</v>
      </c>
      <c r="M203" s="9" t="s">
        <v>802</v>
      </c>
      <c r="N203" s="9">
        <v>2</v>
      </c>
    </row>
    <row r="204" spans="1:14">
      <c r="A204" t="s">
        <v>1238</v>
      </c>
      <c r="B204" s="9" t="s">
        <v>803</v>
      </c>
      <c r="C204" s="10">
        <v>3000000</v>
      </c>
      <c r="D204" s="11">
        <v>1</v>
      </c>
      <c r="E204" s="431" t="s">
        <v>205</v>
      </c>
      <c r="F204" s="10" t="s">
        <v>399</v>
      </c>
      <c r="G204" s="9" t="s">
        <v>437</v>
      </c>
      <c r="H204" s="440"/>
      <c r="I204" s="440"/>
      <c r="J204" s="440"/>
      <c r="K204" s="8"/>
      <c r="L204" s="8"/>
      <c r="M204" s="8"/>
      <c r="N204" s="8"/>
    </row>
    <row r="205" spans="1:14">
      <c r="A205" t="s">
        <v>1238</v>
      </c>
      <c r="B205" s="9" t="s">
        <v>803</v>
      </c>
      <c r="C205" s="10">
        <v>3010000</v>
      </c>
      <c r="D205" s="11">
        <v>2</v>
      </c>
      <c r="E205" s="431" t="s">
        <v>206</v>
      </c>
      <c r="F205" s="10" t="s">
        <v>399</v>
      </c>
      <c r="G205" s="9" t="s">
        <v>437</v>
      </c>
      <c r="H205" s="440"/>
      <c r="I205" s="440"/>
      <c r="J205" s="440"/>
      <c r="K205" s="8"/>
      <c r="L205" s="8"/>
      <c r="M205" s="8"/>
      <c r="N205" s="8"/>
    </row>
    <row r="206" spans="1:14">
      <c r="A206" t="s">
        <v>1238</v>
      </c>
      <c r="B206" s="9" t="s">
        <v>803</v>
      </c>
      <c r="C206" s="10">
        <v>3010100</v>
      </c>
      <c r="D206" s="11">
        <v>3</v>
      </c>
      <c r="E206" s="443" t="s">
        <v>207</v>
      </c>
      <c r="F206" s="10" t="s">
        <v>399</v>
      </c>
      <c r="G206" s="9" t="s">
        <v>437</v>
      </c>
      <c r="H206" s="441" t="s">
        <v>804</v>
      </c>
      <c r="I206" s="441" t="s">
        <v>805</v>
      </c>
      <c r="J206" s="441" t="s">
        <v>806</v>
      </c>
      <c r="K206" s="8"/>
      <c r="L206" s="9">
        <v>301.01</v>
      </c>
      <c r="M206" s="9" t="s">
        <v>807</v>
      </c>
      <c r="N206" s="9">
        <v>2</v>
      </c>
    </row>
    <row r="207" spans="1:14">
      <c r="A207" t="s">
        <v>1238</v>
      </c>
      <c r="B207" s="9" t="s">
        <v>803</v>
      </c>
      <c r="C207" s="10">
        <v>3010200</v>
      </c>
      <c r="D207" s="11">
        <v>3</v>
      </c>
      <c r="E207" s="443" t="s">
        <v>208</v>
      </c>
      <c r="F207" s="10" t="s">
        <v>399</v>
      </c>
      <c r="G207" s="9" t="s">
        <v>437</v>
      </c>
      <c r="H207" s="441" t="s">
        <v>808</v>
      </c>
      <c r="I207" s="441" t="s">
        <v>805</v>
      </c>
      <c r="J207" s="441" t="s">
        <v>806</v>
      </c>
      <c r="K207" s="8"/>
      <c r="L207" s="9">
        <v>301.02</v>
      </c>
      <c r="M207" s="9" t="s">
        <v>809</v>
      </c>
      <c r="N207" s="9">
        <v>2</v>
      </c>
    </row>
    <row r="208" spans="1:14">
      <c r="A208" t="s">
        <v>1238</v>
      </c>
      <c r="B208" s="9" t="s">
        <v>803</v>
      </c>
      <c r="C208" s="10">
        <v>3010300</v>
      </c>
      <c r="D208" s="11">
        <v>3</v>
      </c>
      <c r="E208" s="443" t="s">
        <v>209</v>
      </c>
      <c r="F208" s="10" t="s">
        <v>399</v>
      </c>
      <c r="G208" s="9" t="s">
        <v>437</v>
      </c>
      <c r="H208" s="441" t="s">
        <v>810</v>
      </c>
      <c r="I208" s="441" t="s">
        <v>805</v>
      </c>
      <c r="J208" s="441" t="s">
        <v>806</v>
      </c>
      <c r="K208" s="8"/>
      <c r="L208" s="9">
        <v>301.02</v>
      </c>
      <c r="M208" s="9" t="s">
        <v>809</v>
      </c>
      <c r="N208" s="9">
        <v>2</v>
      </c>
    </row>
    <row r="209" spans="1:14">
      <c r="A209" t="s">
        <v>1238</v>
      </c>
      <c r="B209" s="9" t="s">
        <v>803</v>
      </c>
      <c r="C209" s="10">
        <v>3010400</v>
      </c>
      <c r="D209" s="11">
        <v>3</v>
      </c>
      <c r="E209" s="443" t="s">
        <v>210</v>
      </c>
      <c r="F209" s="10" t="s">
        <v>399</v>
      </c>
      <c r="G209" s="9" t="s">
        <v>437</v>
      </c>
      <c r="H209" s="441" t="s">
        <v>811</v>
      </c>
      <c r="I209" s="441" t="s">
        <v>812</v>
      </c>
      <c r="J209" s="441" t="s">
        <v>813</v>
      </c>
      <c r="K209" s="8"/>
      <c r="L209" s="9">
        <v>301.04000000000002</v>
      </c>
      <c r="M209" s="9" t="s">
        <v>210</v>
      </c>
      <c r="N209" s="9">
        <v>2</v>
      </c>
    </row>
    <row r="210" spans="1:14">
      <c r="A210" t="s">
        <v>1238</v>
      </c>
      <c r="B210" s="9" t="s">
        <v>803</v>
      </c>
      <c r="C210" s="10">
        <v>3020000</v>
      </c>
      <c r="D210" s="11">
        <v>2</v>
      </c>
      <c r="E210" s="431" t="s">
        <v>211</v>
      </c>
      <c r="F210" s="10" t="s">
        <v>399</v>
      </c>
      <c r="G210" s="9" t="s">
        <v>437</v>
      </c>
      <c r="H210" s="440"/>
      <c r="I210" s="440"/>
      <c r="J210" s="440"/>
      <c r="K210" s="8"/>
      <c r="L210" s="8"/>
      <c r="M210" s="8"/>
      <c r="N210" s="8"/>
    </row>
    <row r="211" spans="1:14">
      <c r="A211" t="s">
        <v>1238</v>
      </c>
      <c r="B211" s="9" t="s">
        <v>803</v>
      </c>
      <c r="C211" s="10">
        <v>3020100</v>
      </c>
      <c r="D211" s="11">
        <v>3</v>
      </c>
      <c r="E211" s="443" t="s">
        <v>212</v>
      </c>
      <c r="F211" s="10" t="s">
        <v>399</v>
      </c>
      <c r="G211" s="9" t="s">
        <v>437</v>
      </c>
      <c r="H211" s="441" t="s">
        <v>814</v>
      </c>
      <c r="I211" s="441" t="s">
        <v>815</v>
      </c>
      <c r="J211" s="441" t="s">
        <v>816</v>
      </c>
      <c r="K211" s="8"/>
      <c r="L211" s="9">
        <v>304.01</v>
      </c>
      <c r="M211" s="9" t="s">
        <v>817</v>
      </c>
      <c r="N211" s="9">
        <v>2</v>
      </c>
    </row>
    <row r="212" spans="1:14">
      <c r="A212" t="s">
        <v>1238</v>
      </c>
      <c r="B212" s="9" t="s">
        <v>803</v>
      </c>
      <c r="C212" s="10">
        <v>3020200</v>
      </c>
      <c r="D212" s="11">
        <v>3</v>
      </c>
      <c r="E212" s="443" t="s">
        <v>213</v>
      </c>
      <c r="F212" s="10" t="s">
        <v>399</v>
      </c>
      <c r="G212" s="9" t="s">
        <v>400</v>
      </c>
      <c r="H212" s="441" t="s">
        <v>818</v>
      </c>
      <c r="I212" s="440"/>
      <c r="J212" s="440"/>
      <c r="K212" s="8"/>
      <c r="L212" s="9">
        <v>304.02</v>
      </c>
      <c r="M212" s="9" t="s">
        <v>819</v>
      </c>
      <c r="N212" s="9">
        <v>2</v>
      </c>
    </row>
    <row r="213" spans="1:14">
      <c r="A213" t="s">
        <v>1238</v>
      </c>
      <c r="B213" s="9" t="s">
        <v>803</v>
      </c>
      <c r="C213" s="10">
        <v>3020300</v>
      </c>
      <c r="D213" s="11">
        <v>3</v>
      </c>
      <c r="E213" s="443" t="s">
        <v>214</v>
      </c>
      <c r="F213" s="10" t="s">
        <v>399</v>
      </c>
      <c r="G213" s="9" t="s">
        <v>437</v>
      </c>
      <c r="H213" s="441" t="s">
        <v>820</v>
      </c>
      <c r="I213" s="441" t="s">
        <v>821</v>
      </c>
      <c r="J213" s="441" t="s">
        <v>822</v>
      </c>
      <c r="K213" s="8"/>
      <c r="L213" s="9">
        <v>305.01</v>
      </c>
      <c r="M213" s="9" t="s">
        <v>823</v>
      </c>
      <c r="N213" s="9">
        <v>2</v>
      </c>
    </row>
    <row r="214" spans="1:14">
      <c r="A214" t="s">
        <v>1238</v>
      </c>
      <c r="B214" s="9" t="s">
        <v>803</v>
      </c>
      <c r="C214" s="10">
        <v>3020400</v>
      </c>
      <c r="D214" s="11">
        <v>3</v>
      </c>
      <c r="E214" s="443" t="s">
        <v>215</v>
      </c>
      <c r="F214" s="10" t="s">
        <v>399</v>
      </c>
      <c r="G214" s="9" t="s">
        <v>437</v>
      </c>
      <c r="H214" s="441" t="s">
        <v>824</v>
      </c>
      <c r="I214" s="441" t="s">
        <v>825</v>
      </c>
      <c r="J214" s="441" t="s">
        <v>826</v>
      </c>
      <c r="K214" s="8"/>
      <c r="L214" s="9">
        <v>303.01</v>
      </c>
      <c r="M214" s="9" t="s">
        <v>827</v>
      </c>
      <c r="N214" s="9">
        <v>2</v>
      </c>
    </row>
    <row r="215" spans="1:14">
      <c r="A215" t="s">
        <v>1238</v>
      </c>
      <c r="B215" s="9" t="s">
        <v>803</v>
      </c>
      <c r="C215" s="10">
        <v>3020500</v>
      </c>
      <c r="D215" s="11">
        <v>3</v>
      </c>
      <c r="E215" s="443" t="s">
        <v>216</v>
      </c>
      <c r="F215" s="10" t="s">
        <v>399</v>
      </c>
      <c r="G215" s="9" t="s">
        <v>437</v>
      </c>
      <c r="H215" s="441" t="s">
        <v>828</v>
      </c>
      <c r="I215" s="440"/>
      <c r="J215" s="440"/>
      <c r="K215" s="8"/>
      <c r="L215" s="9">
        <v>301.02999999999997</v>
      </c>
      <c r="M215" s="9" t="s">
        <v>829</v>
      </c>
      <c r="N215" s="9">
        <v>2</v>
      </c>
    </row>
    <row r="216" spans="1:14">
      <c r="A216" t="s">
        <v>1238</v>
      </c>
      <c r="B216" s="9" t="s">
        <v>803</v>
      </c>
      <c r="C216" s="10">
        <v>3020600</v>
      </c>
      <c r="D216" s="11">
        <v>3</v>
      </c>
      <c r="E216" s="443" t="s">
        <v>217</v>
      </c>
      <c r="F216" s="10" t="s">
        <v>399</v>
      </c>
      <c r="G216" s="9" t="s">
        <v>437</v>
      </c>
      <c r="H216" s="441" t="s">
        <v>830</v>
      </c>
      <c r="I216" s="440"/>
      <c r="J216" s="440"/>
      <c r="K216" s="8"/>
      <c r="L216" s="9">
        <v>306.01</v>
      </c>
      <c r="M216" s="9" t="s">
        <v>831</v>
      </c>
      <c r="N216" s="9">
        <v>2</v>
      </c>
    </row>
    <row r="217" spans="1:14">
      <c r="A217" t="s">
        <v>1238</v>
      </c>
      <c r="B217" s="9" t="s">
        <v>803</v>
      </c>
      <c r="C217" s="10">
        <v>3020700</v>
      </c>
      <c r="D217" s="11">
        <v>3</v>
      </c>
      <c r="E217" s="443" t="s">
        <v>218</v>
      </c>
      <c r="F217" s="10" t="s">
        <v>416</v>
      </c>
      <c r="G217" s="9" t="s">
        <v>437</v>
      </c>
      <c r="H217" s="441" t="s">
        <v>832</v>
      </c>
      <c r="I217" s="441" t="s">
        <v>833</v>
      </c>
      <c r="J217" s="441" t="s">
        <v>834</v>
      </c>
      <c r="K217" s="8"/>
      <c r="L217" s="8"/>
      <c r="M217" s="8"/>
      <c r="N217" s="9">
        <v>2</v>
      </c>
    </row>
    <row r="218" spans="1:14">
      <c r="A218" t="s">
        <v>1239</v>
      </c>
      <c r="B218" s="9" t="s">
        <v>2</v>
      </c>
      <c r="C218" s="10">
        <v>4000000</v>
      </c>
      <c r="D218" s="11">
        <v>1</v>
      </c>
      <c r="E218" s="431" t="s">
        <v>219</v>
      </c>
      <c r="F218" s="10" t="s">
        <v>399</v>
      </c>
      <c r="G218" s="9" t="s">
        <v>437</v>
      </c>
      <c r="H218" s="440"/>
      <c r="I218" s="440"/>
      <c r="J218" s="440"/>
      <c r="K218" s="8"/>
      <c r="L218" s="8"/>
      <c r="M218" s="8"/>
      <c r="N218" s="8"/>
    </row>
    <row r="219" spans="1:14">
      <c r="A219" t="s">
        <v>1239</v>
      </c>
      <c r="B219" s="9" t="s">
        <v>2</v>
      </c>
      <c r="C219" s="10">
        <v>4000100</v>
      </c>
      <c r="D219" s="11">
        <v>2</v>
      </c>
      <c r="E219" s="431" t="s">
        <v>835</v>
      </c>
      <c r="F219" s="10" t="s">
        <v>399</v>
      </c>
      <c r="G219" s="9" t="s">
        <v>437</v>
      </c>
      <c r="H219" s="441" t="s">
        <v>836</v>
      </c>
      <c r="I219" s="441" t="s">
        <v>837</v>
      </c>
      <c r="J219" s="441" t="s">
        <v>838</v>
      </c>
      <c r="K219" s="8"/>
      <c r="L219" s="9">
        <v>401.02</v>
      </c>
      <c r="M219" s="9" t="s">
        <v>839</v>
      </c>
      <c r="N219" s="9">
        <v>2</v>
      </c>
    </row>
    <row r="220" spans="1:14">
      <c r="A220" t="s">
        <v>1239</v>
      </c>
      <c r="B220" s="9" t="s">
        <v>2</v>
      </c>
      <c r="C220" s="10">
        <v>4000200</v>
      </c>
      <c r="D220" s="11">
        <v>2</v>
      </c>
      <c r="E220" s="431" t="s">
        <v>220</v>
      </c>
      <c r="F220" s="10" t="s">
        <v>399</v>
      </c>
      <c r="G220" s="9" t="s">
        <v>400</v>
      </c>
      <c r="H220" s="441" t="s">
        <v>840</v>
      </c>
      <c r="I220" s="441" t="s">
        <v>841</v>
      </c>
      <c r="J220" s="441" t="s">
        <v>842</v>
      </c>
      <c r="K220" s="8"/>
      <c r="L220" s="9">
        <v>402.01</v>
      </c>
      <c r="M220" s="9" t="s">
        <v>843</v>
      </c>
      <c r="N220" s="9">
        <v>2</v>
      </c>
    </row>
    <row r="221" spans="1:14">
      <c r="A221" t="s">
        <v>1239</v>
      </c>
      <c r="B221" s="9" t="s">
        <v>2</v>
      </c>
      <c r="C221" s="10">
        <v>4000300</v>
      </c>
      <c r="D221" s="11">
        <v>2</v>
      </c>
      <c r="E221" s="431" t="s">
        <v>221</v>
      </c>
      <c r="F221" s="10" t="s">
        <v>399</v>
      </c>
      <c r="G221" s="9" t="s">
        <v>400</v>
      </c>
      <c r="H221" s="441" t="s">
        <v>844</v>
      </c>
      <c r="I221" s="441" t="s">
        <v>845</v>
      </c>
      <c r="J221" s="441" t="s">
        <v>846</v>
      </c>
      <c r="K221" s="8"/>
      <c r="L221" s="9">
        <v>402.01</v>
      </c>
      <c r="M221" s="9" t="s">
        <v>843</v>
      </c>
      <c r="N221" s="9">
        <v>2</v>
      </c>
    </row>
    <row r="222" spans="1:14">
      <c r="A222" t="s">
        <v>1239</v>
      </c>
      <c r="B222" s="9" t="s">
        <v>2</v>
      </c>
      <c r="C222" s="10">
        <v>4000400</v>
      </c>
      <c r="D222" s="11">
        <v>2</v>
      </c>
      <c r="E222" s="431" t="s">
        <v>222</v>
      </c>
      <c r="F222" s="10" t="s">
        <v>399</v>
      </c>
      <c r="G222" s="9" t="s">
        <v>400</v>
      </c>
      <c r="H222" s="441" t="s">
        <v>847</v>
      </c>
      <c r="I222" s="441" t="s">
        <v>845</v>
      </c>
      <c r="J222" s="441" t="s">
        <v>846</v>
      </c>
      <c r="K222" s="8"/>
      <c r="L222" s="9">
        <v>402.01</v>
      </c>
      <c r="M222" s="9" t="s">
        <v>843</v>
      </c>
      <c r="N222" s="9">
        <v>2</v>
      </c>
    </row>
    <row r="223" spans="1:14">
      <c r="A223" t="s">
        <v>1239</v>
      </c>
      <c r="B223" s="9" t="s">
        <v>2</v>
      </c>
      <c r="C223" s="10">
        <v>4000500</v>
      </c>
      <c r="D223" s="11">
        <v>2</v>
      </c>
      <c r="E223" s="431" t="s">
        <v>223</v>
      </c>
      <c r="F223" s="10" t="s">
        <v>399</v>
      </c>
      <c r="G223" s="9" t="s">
        <v>400</v>
      </c>
      <c r="H223" s="441" t="s">
        <v>848</v>
      </c>
      <c r="I223" s="441" t="s">
        <v>845</v>
      </c>
      <c r="J223" s="441" t="s">
        <v>846</v>
      </c>
      <c r="K223" s="8"/>
      <c r="L223" s="9">
        <v>402.01</v>
      </c>
      <c r="M223" s="9" t="s">
        <v>843</v>
      </c>
      <c r="N223" s="9">
        <v>2</v>
      </c>
    </row>
    <row r="224" spans="1:14">
      <c r="A224" t="s">
        <v>1239</v>
      </c>
      <c r="B224" s="9" t="s">
        <v>2</v>
      </c>
      <c r="C224" s="10">
        <v>4100000</v>
      </c>
      <c r="D224" s="11">
        <v>1</v>
      </c>
      <c r="E224" s="431" t="s">
        <v>224</v>
      </c>
      <c r="F224" s="10" t="s">
        <v>399</v>
      </c>
      <c r="G224" s="9" t="s">
        <v>437</v>
      </c>
      <c r="H224" s="440"/>
      <c r="I224" s="440"/>
      <c r="J224" s="440"/>
      <c r="K224" s="8"/>
      <c r="L224" s="8"/>
      <c r="M224" s="8"/>
      <c r="N224" s="8"/>
    </row>
    <row r="225" spans="1:14">
      <c r="A225" t="s">
        <v>1239</v>
      </c>
      <c r="B225" s="9" t="s">
        <v>2</v>
      </c>
      <c r="C225" s="10">
        <v>4100100</v>
      </c>
      <c r="D225" s="11">
        <v>2</v>
      </c>
      <c r="E225" s="431" t="s">
        <v>849</v>
      </c>
      <c r="F225" s="10" t="s">
        <v>399</v>
      </c>
      <c r="G225" s="9" t="s">
        <v>437</v>
      </c>
      <c r="H225" s="441" t="s">
        <v>850</v>
      </c>
      <c r="I225" s="441" t="s">
        <v>851</v>
      </c>
      <c r="J225" s="441" t="s">
        <v>852</v>
      </c>
      <c r="K225" s="8"/>
      <c r="L225" s="9">
        <v>401.38</v>
      </c>
      <c r="M225" s="9" t="s">
        <v>853</v>
      </c>
      <c r="N225" s="9">
        <v>2</v>
      </c>
    </row>
    <row r="226" spans="1:14">
      <c r="A226" t="s">
        <v>1239</v>
      </c>
      <c r="B226" s="9" t="s">
        <v>2</v>
      </c>
      <c r="C226" s="10">
        <v>4100200</v>
      </c>
      <c r="D226" s="11">
        <v>2</v>
      </c>
      <c r="E226" s="431" t="s">
        <v>225</v>
      </c>
      <c r="F226" s="10" t="s">
        <v>399</v>
      </c>
      <c r="G226" s="9" t="s">
        <v>437</v>
      </c>
      <c r="H226" s="441" t="s">
        <v>854</v>
      </c>
      <c r="I226" s="440"/>
      <c r="J226" s="440"/>
      <c r="K226" s="8"/>
      <c r="L226" s="9">
        <v>401.38</v>
      </c>
      <c r="M226" s="9" t="s">
        <v>853</v>
      </c>
      <c r="N226" s="9">
        <v>2</v>
      </c>
    </row>
    <row r="227" spans="1:14">
      <c r="A227" t="s">
        <v>1239</v>
      </c>
      <c r="B227" s="9" t="s">
        <v>2</v>
      </c>
      <c r="C227" s="10">
        <v>4100300</v>
      </c>
      <c r="D227" s="11">
        <v>2</v>
      </c>
      <c r="E227" s="431" t="s">
        <v>226</v>
      </c>
      <c r="F227" s="10" t="s">
        <v>399</v>
      </c>
      <c r="G227" s="9" t="s">
        <v>437</v>
      </c>
      <c r="H227" s="441" t="s">
        <v>855</v>
      </c>
      <c r="I227" s="440"/>
      <c r="J227" s="440"/>
      <c r="K227" s="8"/>
      <c r="L227" s="9">
        <v>401.29</v>
      </c>
      <c r="M227" s="9" t="s">
        <v>856</v>
      </c>
      <c r="N227" s="9">
        <v>2</v>
      </c>
    </row>
    <row r="228" spans="1:14">
      <c r="A228" t="s">
        <v>1239</v>
      </c>
      <c r="B228" s="9" t="s">
        <v>2</v>
      </c>
      <c r="C228" s="10">
        <v>4100400</v>
      </c>
      <c r="D228" s="11">
        <v>2</v>
      </c>
      <c r="E228" s="431" t="s">
        <v>227</v>
      </c>
      <c r="F228" s="10" t="s">
        <v>399</v>
      </c>
      <c r="G228" s="9" t="s">
        <v>437</v>
      </c>
      <c r="H228" s="441" t="s">
        <v>857</v>
      </c>
      <c r="I228" s="440"/>
      <c r="J228" s="440"/>
      <c r="K228" s="8"/>
      <c r="L228" s="9">
        <v>401.22</v>
      </c>
      <c r="M228" s="9" t="s">
        <v>858</v>
      </c>
      <c r="N228" s="9">
        <v>2</v>
      </c>
    </row>
    <row r="229" spans="1:14">
      <c r="A229" t="s">
        <v>1239</v>
      </c>
      <c r="B229" s="9" t="s">
        <v>2</v>
      </c>
      <c r="C229" s="10">
        <v>4100500</v>
      </c>
      <c r="D229" s="11">
        <v>2</v>
      </c>
      <c r="E229" s="431" t="s">
        <v>228</v>
      </c>
      <c r="F229" s="10" t="s">
        <v>399</v>
      </c>
      <c r="G229" s="9" t="s">
        <v>437</v>
      </c>
      <c r="H229" s="441" t="s">
        <v>859</v>
      </c>
      <c r="I229" s="440"/>
      <c r="J229" s="440"/>
      <c r="K229" s="8"/>
      <c r="L229" s="9">
        <v>403.01</v>
      </c>
      <c r="M229" s="9" t="s">
        <v>860</v>
      </c>
      <c r="N229" s="9">
        <v>2</v>
      </c>
    </row>
    <row r="230" spans="1:14">
      <c r="A230" t="s">
        <v>1239</v>
      </c>
      <c r="B230" s="9" t="s">
        <v>2</v>
      </c>
      <c r="C230" s="10">
        <v>4200000</v>
      </c>
      <c r="D230" s="11">
        <v>1</v>
      </c>
      <c r="E230" s="431" t="s">
        <v>229</v>
      </c>
      <c r="F230" s="10" t="s">
        <v>399</v>
      </c>
      <c r="G230" s="9" t="s">
        <v>437</v>
      </c>
      <c r="H230" s="440"/>
      <c r="I230" s="440"/>
      <c r="J230" s="440"/>
      <c r="K230" s="8"/>
      <c r="L230" s="8"/>
      <c r="M230" s="8"/>
      <c r="N230" s="8"/>
    </row>
    <row r="231" spans="1:14">
      <c r="A231" t="s">
        <v>1239</v>
      </c>
      <c r="B231" s="9" t="s">
        <v>2</v>
      </c>
      <c r="C231" s="10">
        <v>4200100</v>
      </c>
      <c r="D231" s="11">
        <v>2</v>
      </c>
      <c r="E231" s="431" t="s">
        <v>230</v>
      </c>
      <c r="F231" s="10" t="s">
        <v>399</v>
      </c>
      <c r="G231" s="9" t="s">
        <v>437</v>
      </c>
      <c r="H231" s="441" t="s">
        <v>861</v>
      </c>
      <c r="I231" s="441" t="s">
        <v>837</v>
      </c>
      <c r="J231" s="441" t="s">
        <v>838</v>
      </c>
      <c r="K231" s="8"/>
      <c r="L231" s="9">
        <v>401.1</v>
      </c>
      <c r="M231" s="9" t="s">
        <v>862</v>
      </c>
      <c r="N231" s="9">
        <v>2</v>
      </c>
    </row>
    <row r="232" spans="1:14">
      <c r="A232" t="s">
        <v>1239</v>
      </c>
      <c r="B232" s="9" t="s">
        <v>2</v>
      </c>
      <c r="C232" s="10">
        <v>4200200</v>
      </c>
      <c r="D232" s="11">
        <v>2</v>
      </c>
      <c r="E232" s="431" t="s">
        <v>231</v>
      </c>
      <c r="F232" s="10" t="s">
        <v>399</v>
      </c>
      <c r="G232" s="9" t="s">
        <v>437</v>
      </c>
      <c r="H232" s="441" t="s">
        <v>863</v>
      </c>
      <c r="I232" s="441" t="s">
        <v>837</v>
      </c>
      <c r="J232" s="441" t="s">
        <v>838</v>
      </c>
      <c r="K232" s="8"/>
      <c r="L232" s="9">
        <v>401.13</v>
      </c>
      <c r="M232" s="9" t="s">
        <v>864</v>
      </c>
      <c r="N232" s="9">
        <v>2</v>
      </c>
    </row>
    <row r="233" spans="1:14">
      <c r="A233" t="s">
        <v>1239</v>
      </c>
      <c r="B233" s="9" t="s">
        <v>2</v>
      </c>
      <c r="C233" s="10">
        <v>4200300</v>
      </c>
      <c r="D233" s="11">
        <v>2</v>
      </c>
      <c r="E233" s="431" t="s">
        <v>232</v>
      </c>
      <c r="F233" s="10" t="s">
        <v>399</v>
      </c>
      <c r="G233" s="9" t="s">
        <v>400</v>
      </c>
      <c r="H233" s="441" t="s">
        <v>865</v>
      </c>
      <c r="I233" s="441" t="s">
        <v>841</v>
      </c>
      <c r="J233" s="441" t="s">
        <v>842</v>
      </c>
      <c r="K233" s="8"/>
      <c r="L233" s="9">
        <v>402.01</v>
      </c>
      <c r="M233" s="9" t="s">
        <v>843</v>
      </c>
      <c r="N233" s="9">
        <v>2</v>
      </c>
    </row>
    <row r="234" spans="1:14">
      <c r="A234" t="s">
        <v>1239</v>
      </c>
      <c r="B234" s="9" t="s">
        <v>2</v>
      </c>
      <c r="C234" s="10">
        <v>4200400</v>
      </c>
      <c r="D234" s="11">
        <v>2</v>
      </c>
      <c r="E234" s="431" t="s">
        <v>233</v>
      </c>
      <c r="F234" s="10" t="s">
        <v>399</v>
      </c>
      <c r="G234" s="9" t="s">
        <v>400</v>
      </c>
      <c r="H234" s="441" t="s">
        <v>866</v>
      </c>
      <c r="I234" s="441" t="s">
        <v>841</v>
      </c>
      <c r="J234" s="441" t="s">
        <v>842</v>
      </c>
      <c r="K234" s="8"/>
      <c r="L234" s="9">
        <v>402.02</v>
      </c>
      <c r="M234" s="9" t="s">
        <v>867</v>
      </c>
      <c r="N234" s="9">
        <v>2</v>
      </c>
    </row>
    <row r="235" spans="1:14">
      <c r="A235" t="s">
        <v>1239</v>
      </c>
      <c r="B235" s="9" t="s">
        <v>2</v>
      </c>
      <c r="C235" s="10">
        <v>4200500</v>
      </c>
      <c r="D235" s="11">
        <v>2</v>
      </c>
      <c r="E235" s="431" t="s">
        <v>868</v>
      </c>
      <c r="F235" s="10" t="s">
        <v>399</v>
      </c>
      <c r="G235" s="9" t="s">
        <v>437</v>
      </c>
      <c r="H235" s="441" t="s">
        <v>869</v>
      </c>
      <c r="I235" s="440"/>
      <c r="J235" s="440"/>
      <c r="K235" s="8"/>
      <c r="L235" s="9">
        <v>403.02</v>
      </c>
      <c r="M235" s="9" t="s">
        <v>870</v>
      </c>
      <c r="N235" s="9">
        <v>2</v>
      </c>
    </row>
    <row r="236" spans="1:14">
      <c r="A236" t="s">
        <v>1239</v>
      </c>
      <c r="B236" s="9" t="s">
        <v>2</v>
      </c>
      <c r="C236" s="10">
        <v>4200600</v>
      </c>
      <c r="D236" s="11">
        <v>2</v>
      </c>
      <c r="E236" s="431" t="s">
        <v>871</v>
      </c>
      <c r="F236" s="10" t="s">
        <v>399</v>
      </c>
      <c r="G236" s="9" t="s">
        <v>437</v>
      </c>
      <c r="H236" s="441" t="s">
        <v>872</v>
      </c>
      <c r="I236" s="440"/>
      <c r="J236" s="440"/>
      <c r="K236" s="8"/>
      <c r="L236" s="9">
        <v>403.03</v>
      </c>
      <c r="M236" s="9" t="s">
        <v>873</v>
      </c>
      <c r="N236" s="9">
        <v>2</v>
      </c>
    </row>
    <row r="237" spans="1:14">
      <c r="A237" t="s">
        <v>1239</v>
      </c>
      <c r="B237" s="9" t="s">
        <v>2</v>
      </c>
      <c r="C237" s="10">
        <v>4200700</v>
      </c>
      <c r="D237" s="11">
        <v>2</v>
      </c>
      <c r="E237" s="431" t="s">
        <v>234</v>
      </c>
      <c r="F237" s="10" t="s">
        <v>399</v>
      </c>
      <c r="G237" s="9" t="s">
        <v>437</v>
      </c>
      <c r="H237" s="441" t="s">
        <v>874</v>
      </c>
      <c r="I237" s="440"/>
      <c r="J237" s="440"/>
      <c r="K237" s="8"/>
      <c r="L237" s="9">
        <v>403.02</v>
      </c>
      <c r="M237" s="9" t="s">
        <v>870</v>
      </c>
      <c r="N237" s="9">
        <v>2</v>
      </c>
    </row>
    <row r="238" spans="1:14">
      <c r="A238" t="s">
        <v>1239</v>
      </c>
      <c r="B238" s="9" t="s">
        <v>2</v>
      </c>
      <c r="C238" s="10">
        <v>4200800</v>
      </c>
      <c r="D238" s="11">
        <v>2</v>
      </c>
      <c r="E238" s="431" t="s">
        <v>235</v>
      </c>
      <c r="F238" s="10" t="s">
        <v>399</v>
      </c>
      <c r="G238" s="9" t="s">
        <v>437</v>
      </c>
      <c r="H238" s="441" t="s">
        <v>875</v>
      </c>
      <c r="I238" s="440"/>
      <c r="J238" s="440"/>
      <c r="K238" s="8"/>
      <c r="L238" s="9">
        <v>403.03</v>
      </c>
      <c r="M238" s="9" t="s">
        <v>873</v>
      </c>
      <c r="N238" s="9">
        <v>2</v>
      </c>
    </row>
    <row r="239" spans="1:14">
      <c r="A239" t="s">
        <v>1239</v>
      </c>
      <c r="B239" s="9" t="s">
        <v>2</v>
      </c>
      <c r="C239" s="10">
        <v>4200900</v>
      </c>
      <c r="D239" s="11">
        <v>2</v>
      </c>
      <c r="E239" s="431" t="s">
        <v>236</v>
      </c>
      <c r="F239" s="10" t="s">
        <v>399</v>
      </c>
      <c r="G239" s="9" t="s">
        <v>437</v>
      </c>
      <c r="H239" s="441" t="s">
        <v>876</v>
      </c>
      <c r="I239" s="440"/>
      <c r="J239" s="440"/>
      <c r="K239" s="8"/>
      <c r="L239" s="9">
        <v>401.29</v>
      </c>
      <c r="M239" s="9" t="s">
        <v>856</v>
      </c>
      <c r="N239" s="9">
        <v>2</v>
      </c>
    </row>
    <row r="240" spans="1:14">
      <c r="A240" t="s">
        <v>1239</v>
      </c>
      <c r="B240" s="9" t="s">
        <v>2</v>
      </c>
      <c r="C240" s="10">
        <v>4201000</v>
      </c>
      <c r="D240" s="11">
        <v>2</v>
      </c>
      <c r="E240" s="431" t="s">
        <v>237</v>
      </c>
      <c r="F240" s="10" t="s">
        <v>399</v>
      </c>
      <c r="G240" s="9" t="s">
        <v>437</v>
      </c>
      <c r="H240" s="441" t="s">
        <v>877</v>
      </c>
      <c r="I240" s="440"/>
      <c r="J240" s="440"/>
      <c r="K240" s="8"/>
      <c r="L240" s="9">
        <v>401.29</v>
      </c>
      <c r="M240" s="9" t="s">
        <v>856</v>
      </c>
      <c r="N240" s="9">
        <v>2</v>
      </c>
    </row>
    <row r="241" spans="1:14">
      <c r="A241" t="s">
        <v>1239</v>
      </c>
      <c r="B241" s="9" t="s">
        <v>2</v>
      </c>
      <c r="C241" s="10">
        <v>4201100</v>
      </c>
      <c r="D241" s="11">
        <v>2</v>
      </c>
      <c r="E241" s="431" t="s">
        <v>238</v>
      </c>
      <c r="F241" s="10" t="s">
        <v>399</v>
      </c>
      <c r="G241" s="9" t="s">
        <v>437</v>
      </c>
      <c r="H241" s="441" t="s">
        <v>878</v>
      </c>
      <c r="I241" s="441" t="s">
        <v>837</v>
      </c>
      <c r="J241" s="441" t="s">
        <v>838</v>
      </c>
      <c r="K241" s="8"/>
      <c r="L241" s="9">
        <v>403.02</v>
      </c>
      <c r="M241" s="9" t="s">
        <v>870</v>
      </c>
      <c r="N241" s="9">
        <v>2</v>
      </c>
    </row>
    <row r="242" spans="1:14">
      <c r="A242" t="s">
        <v>1239</v>
      </c>
      <c r="B242" s="9" t="s">
        <v>2</v>
      </c>
      <c r="C242" s="10">
        <v>4201200</v>
      </c>
      <c r="D242" s="11">
        <v>2</v>
      </c>
      <c r="E242" s="431" t="s">
        <v>239</v>
      </c>
      <c r="F242" s="10" t="s">
        <v>399</v>
      </c>
      <c r="G242" s="9" t="s">
        <v>437</v>
      </c>
      <c r="H242" s="441" t="s">
        <v>879</v>
      </c>
      <c r="I242" s="441" t="s">
        <v>837</v>
      </c>
      <c r="J242" s="441" t="s">
        <v>838</v>
      </c>
      <c r="K242" s="8"/>
      <c r="L242" s="9">
        <v>403.03</v>
      </c>
      <c r="M242" s="9" t="s">
        <v>873</v>
      </c>
      <c r="N242" s="9">
        <v>2</v>
      </c>
    </row>
    <row r="243" spans="1:14">
      <c r="A243" t="s">
        <v>1239</v>
      </c>
      <c r="B243" s="9" t="s">
        <v>2</v>
      </c>
      <c r="C243" s="10">
        <v>4201300</v>
      </c>
      <c r="D243" s="11">
        <v>2</v>
      </c>
      <c r="E243" s="431" t="s">
        <v>240</v>
      </c>
      <c r="F243" s="10" t="s">
        <v>399</v>
      </c>
      <c r="G243" s="9" t="s">
        <v>437</v>
      </c>
      <c r="H243" s="441" t="s">
        <v>880</v>
      </c>
      <c r="I243" s="441" t="s">
        <v>837</v>
      </c>
      <c r="J243" s="441" t="s">
        <v>838</v>
      </c>
      <c r="K243" s="8"/>
      <c r="L243" s="9">
        <v>403.02</v>
      </c>
      <c r="M243" s="9" t="s">
        <v>870</v>
      </c>
      <c r="N243" s="9">
        <v>2</v>
      </c>
    </row>
    <row r="244" spans="1:14">
      <c r="A244" t="s">
        <v>1239</v>
      </c>
      <c r="B244" s="9" t="s">
        <v>2</v>
      </c>
      <c r="C244" s="10">
        <v>4201400</v>
      </c>
      <c r="D244" s="11">
        <v>2</v>
      </c>
      <c r="E244" s="431" t="s">
        <v>241</v>
      </c>
      <c r="F244" s="10" t="s">
        <v>399</v>
      </c>
      <c r="G244" s="9" t="s">
        <v>437</v>
      </c>
      <c r="H244" s="441" t="s">
        <v>881</v>
      </c>
      <c r="I244" s="441" t="s">
        <v>837</v>
      </c>
      <c r="J244" s="441" t="s">
        <v>838</v>
      </c>
      <c r="K244" s="8"/>
      <c r="L244" s="9">
        <v>403.01</v>
      </c>
      <c r="M244" s="9" t="s">
        <v>860</v>
      </c>
      <c r="N244" s="9">
        <v>2</v>
      </c>
    </row>
    <row r="245" spans="1:14">
      <c r="A245" t="s">
        <v>1239</v>
      </c>
      <c r="B245" s="9" t="s">
        <v>2</v>
      </c>
      <c r="C245" s="10">
        <v>4201500</v>
      </c>
      <c r="D245" s="11">
        <v>2</v>
      </c>
      <c r="E245" s="431" t="s">
        <v>242</v>
      </c>
      <c r="F245" s="10" t="s">
        <v>399</v>
      </c>
      <c r="G245" s="9" t="s">
        <v>437</v>
      </c>
      <c r="H245" s="441" t="s">
        <v>882</v>
      </c>
      <c r="I245" s="441" t="s">
        <v>851</v>
      </c>
      <c r="J245" s="441" t="s">
        <v>687</v>
      </c>
      <c r="K245" s="8"/>
      <c r="L245" s="9">
        <v>403.01</v>
      </c>
      <c r="M245" s="9" t="s">
        <v>860</v>
      </c>
      <c r="N245" s="9">
        <v>2</v>
      </c>
    </row>
    <row r="246" spans="1:14">
      <c r="A246" t="s">
        <v>1239</v>
      </c>
      <c r="B246" s="9" t="s">
        <v>2</v>
      </c>
      <c r="C246" s="10">
        <v>4201600</v>
      </c>
      <c r="D246" s="11">
        <v>2</v>
      </c>
      <c r="E246" s="431" t="s">
        <v>243</v>
      </c>
      <c r="F246" s="10" t="s">
        <v>399</v>
      </c>
      <c r="G246" s="9" t="s">
        <v>437</v>
      </c>
      <c r="H246" s="441" t="s">
        <v>883</v>
      </c>
      <c r="I246" s="440"/>
      <c r="J246" s="440"/>
      <c r="K246" s="8"/>
      <c r="L246" s="9">
        <v>403.02</v>
      </c>
      <c r="M246" s="9" t="s">
        <v>870</v>
      </c>
      <c r="N246" s="9">
        <v>2</v>
      </c>
    </row>
    <row r="247" spans="1:14">
      <c r="A247" t="s">
        <v>1239</v>
      </c>
      <c r="B247" s="9" t="s">
        <v>884</v>
      </c>
      <c r="C247" s="10">
        <v>5000000</v>
      </c>
      <c r="D247" s="11">
        <v>1</v>
      </c>
      <c r="E247" s="431" t="s">
        <v>244</v>
      </c>
      <c r="F247" s="10" t="s">
        <v>399</v>
      </c>
      <c r="G247" s="9" t="s">
        <v>400</v>
      </c>
      <c r="H247" s="440"/>
      <c r="I247" s="440"/>
      <c r="J247" s="440"/>
      <c r="K247" s="8"/>
      <c r="L247" s="8"/>
      <c r="M247" s="8"/>
      <c r="N247" s="8"/>
    </row>
    <row r="248" spans="1:14">
      <c r="A248" t="s">
        <v>1239</v>
      </c>
      <c r="B248" s="9" t="s">
        <v>884</v>
      </c>
      <c r="C248" s="10">
        <v>5000000</v>
      </c>
      <c r="D248" s="11">
        <v>2</v>
      </c>
      <c r="E248" s="431" t="s">
        <v>245</v>
      </c>
      <c r="F248" s="10" t="s">
        <v>399</v>
      </c>
      <c r="G248" s="9" t="s">
        <v>400</v>
      </c>
      <c r="H248" s="441" t="s">
        <v>885</v>
      </c>
      <c r="I248" s="441" t="s">
        <v>886</v>
      </c>
      <c r="J248" s="441" t="s">
        <v>887</v>
      </c>
      <c r="K248" s="8"/>
      <c r="L248" s="9">
        <v>501.01</v>
      </c>
      <c r="M248" s="9" t="s">
        <v>888</v>
      </c>
      <c r="N248" s="9">
        <v>2</v>
      </c>
    </row>
    <row r="249" spans="1:14">
      <c r="A249" t="s">
        <v>1239</v>
      </c>
      <c r="B249" s="9" t="s">
        <v>884</v>
      </c>
      <c r="C249" s="10">
        <v>5000100</v>
      </c>
      <c r="D249" s="11">
        <v>2</v>
      </c>
      <c r="E249" s="431" t="s">
        <v>246</v>
      </c>
      <c r="F249" s="10" t="s">
        <v>399</v>
      </c>
      <c r="G249" s="9" t="s">
        <v>400</v>
      </c>
      <c r="H249" s="441" t="s">
        <v>889</v>
      </c>
      <c r="I249" s="441" t="s">
        <v>886</v>
      </c>
      <c r="J249" s="441" t="s">
        <v>887</v>
      </c>
      <c r="K249" s="8"/>
      <c r="L249" s="9">
        <v>501.01</v>
      </c>
      <c r="M249" s="9" t="s">
        <v>888</v>
      </c>
      <c r="N249" s="9">
        <v>2</v>
      </c>
    </row>
    <row r="250" spans="1:14">
      <c r="A250" t="s">
        <v>1239</v>
      </c>
      <c r="B250" s="9" t="s">
        <v>884</v>
      </c>
      <c r="C250" s="10">
        <v>5000200</v>
      </c>
      <c r="D250" s="11">
        <v>2</v>
      </c>
      <c r="E250" s="431" t="s">
        <v>247</v>
      </c>
      <c r="F250" s="10" t="s">
        <v>399</v>
      </c>
      <c r="G250" s="9" t="s">
        <v>400</v>
      </c>
      <c r="H250" s="441" t="s">
        <v>890</v>
      </c>
      <c r="I250" s="441" t="s">
        <v>891</v>
      </c>
      <c r="J250" s="441" t="s">
        <v>892</v>
      </c>
      <c r="K250" s="8"/>
      <c r="L250" s="9">
        <v>501.01</v>
      </c>
      <c r="M250" s="9" t="s">
        <v>888</v>
      </c>
      <c r="N250" s="9">
        <v>2</v>
      </c>
    </row>
    <row r="251" spans="1:14">
      <c r="A251" t="s">
        <v>1239</v>
      </c>
      <c r="B251" s="9" t="s">
        <v>884</v>
      </c>
      <c r="C251" s="10">
        <v>5000300</v>
      </c>
      <c r="D251" s="11">
        <v>2</v>
      </c>
      <c r="E251" s="431" t="s">
        <v>248</v>
      </c>
      <c r="F251" s="10" t="s">
        <v>399</v>
      </c>
      <c r="G251" s="9" t="s">
        <v>400</v>
      </c>
      <c r="H251" s="441" t="s">
        <v>893</v>
      </c>
      <c r="I251" s="441" t="s">
        <v>886</v>
      </c>
      <c r="J251" s="441" t="s">
        <v>887</v>
      </c>
      <c r="K251" s="8"/>
      <c r="L251" s="9">
        <v>501.01</v>
      </c>
      <c r="M251" s="9" t="s">
        <v>888</v>
      </c>
      <c r="N251" s="9">
        <v>2</v>
      </c>
    </row>
    <row r="252" spans="1:14">
      <c r="A252" t="s">
        <v>1239</v>
      </c>
      <c r="B252" s="9" t="s">
        <v>884</v>
      </c>
      <c r="C252" s="10">
        <v>5000400</v>
      </c>
      <c r="D252" s="11">
        <v>2</v>
      </c>
      <c r="E252" s="431" t="s">
        <v>249</v>
      </c>
      <c r="F252" s="10" t="s">
        <v>399</v>
      </c>
      <c r="G252" s="9" t="s">
        <v>400</v>
      </c>
      <c r="H252" s="441" t="s">
        <v>894</v>
      </c>
      <c r="I252" s="441" t="s">
        <v>886</v>
      </c>
      <c r="J252" s="441" t="s">
        <v>887</v>
      </c>
      <c r="K252" s="8"/>
      <c r="L252" s="9">
        <v>501.08</v>
      </c>
      <c r="M252" s="9" t="s">
        <v>895</v>
      </c>
      <c r="N252" s="9">
        <v>2</v>
      </c>
    </row>
    <row r="253" spans="1:14">
      <c r="A253" t="s">
        <v>1239</v>
      </c>
      <c r="B253" s="9" t="s">
        <v>884</v>
      </c>
      <c r="C253" s="10">
        <v>5000500</v>
      </c>
      <c r="D253" s="11">
        <v>2</v>
      </c>
      <c r="E253" s="431" t="s">
        <v>250</v>
      </c>
      <c r="F253" s="10" t="s">
        <v>399</v>
      </c>
      <c r="G253" s="9" t="s">
        <v>400</v>
      </c>
      <c r="H253" s="441" t="s">
        <v>896</v>
      </c>
      <c r="I253" s="441" t="s">
        <v>897</v>
      </c>
      <c r="J253" s="441" t="s">
        <v>898</v>
      </c>
      <c r="K253" s="8"/>
      <c r="L253" s="9">
        <v>502.08</v>
      </c>
      <c r="M253" s="8"/>
      <c r="N253" s="9">
        <v>2</v>
      </c>
    </row>
    <row r="254" spans="1:14">
      <c r="A254" t="s">
        <v>1239</v>
      </c>
      <c r="B254" s="9" t="s">
        <v>884</v>
      </c>
      <c r="C254" s="10">
        <v>5000600</v>
      </c>
      <c r="D254" s="11">
        <v>2</v>
      </c>
      <c r="E254" s="431" t="s">
        <v>251</v>
      </c>
      <c r="F254" s="10" t="s">
        <v>399</v>
      </c>
      <c r="G254" s="9" t="s">
        <v>400</v>
      </c>
      <c r="H254" s="441" t="s">
        <v>899</v>
      </c>
      <c r="I254" s="441" t="s">
        <v>900</v>
      </c>
      <c r="J254" s="441" t="s">
        <v>898</v>
      </c>
      <c r="K254" s="8"/>
      <c r="L254" s="9">
        <v>503.08</v>
      </c>
      <c r="M254" s="8"/>
      <c r="N254" s="9">
        <v>2</v>
      </c>
    </row>
    <row r="255" spans="1:14">
      <c r="A255" t="s">
        <v>1239</v>
      </c>
      <c r="B255" s="9" t="s">
        <v>884</v>
      </c>
      <c r="C255" s="10">
        <v>5000700</v>
      </c>
      <c r="D255" s="11">
        <v>2</v>
      </c>
      <c r="E255" s="431" t="s">
        <v>252</v>
      </c>
      <c r="F255" s="10" t="s">
        <v>399</v>
      </c>
      <c r="G255" s="9" t="s">
        <v>400</v>
      </c>
      <c r="H255" s="441" t="s">
        <v>901</v>
      </c>
      <c r="I255" s="441" t="s">
        <v>902</v>
      </c>
      <c r="J255" s="441" t="s">
        <v>898</v>
      </c>
      <c r="K255" s="8"/>
      <c r="L255" s="9">
        <v>504.08</v>
      </c>
      <c r="M255" s="9" t="s">
        <v>903</v>
      </c>
      <c r="N255" s="9">
        <v>2</v>
      </c>
    </row>
    <row r="256" spans="1:14">
      <c r="A256" t="s">
        <v>1239</v>
      </c>
      <c r="B256" s="9" t="s">
        <v>884</v>
      </c>
      <c r="C256" s="10">
        <v>5000800</v>
      </c>
      <c r="D256" s="11">
        <v>2</v>
      </c>
      <c r="E256" s="431" t="s">
        <v>253</v>
      </c>
      <c r="F256" s="10" t="s">
        <v>399</v>
      </c>
      <c r="G256" s="9" t="s">
        <v>400</v>
      </c>
      <c r="H256" s="441" t="s">
        <v>904</v>
      </c>
      <c r="I256" s="441" t="s">
        <v>905</v>
      </c>
      <c r="J256" s="441" t="s">
        <v>898</v>
      </c>
      <c r="K256" s="8"/>
      <c r="L256" s="9">
        <v>505.08</v>
      </c>
      <c r="M256" s="8"/>
      <c r="N256" s="9">
        <v>2</v>
      </c>
    </row>
    <row r="257" spans="1:14">
      <c r="A257" t="s">
        <v>1239</v>
      </c>
      <c r="B257" s="9" t="s">
        <v>884</v>
      </c>
      <c r="C257" s="10">
        <v>5000900</v>
      </c>
      <c r="D257" s="11">
        <v>2</v>
      </c>
      <c r="E257" s="431" t="s">
        <v>254</v>
      </c>
      <c r="F257" s="10" t="s">
        <v>399</v>
      </c>
      <c r="G257" s="9" t="s">
        <v>400</v>
      </c>
      <c r="H257" s="441" t="s">
        <v>906</v>
      </c>
      <c r="I257" s="441" t="s">
        <v>898</v>
      </c>
      <c r="J257" s="441" t="s">
        <v>907</v>
      </c>
      <c r="K257" s="8"/>
      <c r="L257" s="9">
        <v>506.08</v>
      </c>
      <c r="M257" s="8"/>
      <c r="N257" s="9">
        <v>2</v>
      </c>
    </row>
    <row r="258" spans="1:14">
      <c r="A258" t="s">
        <v>1239</v>
      </c>
      <c r="B258" s="9" t="s">
        <v>884</v>
      </c>
      <c r="C258" s="10">
        <v>5001000</v>
      </c>
      <c r="D258" s="11">
        <v>2</v>
      </c>
      <c r="E258" s="431" t="s">
        <v>74</v>
      </c>
      <c r="F258" s="10" t="s">
        <v>399</v>
      </c>
      <c r="G258" s="9" t="s">
        <v>400</v>
      </c>
      <c r="H258" s="441" t="s">
        <v>908</v>
      </c>
      <c r="I258" s="441" t="s">
        <v>549</v>
      </c>
      <c r="J258" s="441" t="s">
        <v>548</v>
      </c>
      <c r="K258" s="8"/>
      <c r="L258" s="9">
        <v>507.08</v>
      </c>
      <c r="M258" s="8"/>
      <c r="N258" s="9">
        <v>2</v>
      </c>
    </row>
    <row r="259" spans="1:14">
      <c r="A259" t="s">
        <v>1239</v>
      </c>
      <c r="B259" s="9" t="s">
        <v>884</v>
      </c>
      <c r="C259" s="10">
        <v>5001100</v>
      </c>
      <c r="D259" s="11">
        <v>2</v>
      </c>
      <c r="E259" s="431" t="s">
        <v>255</v>
      </c>
      <c r="F259" s="10" t="s">
        <v>399</v>
      </c>
      <c r="G259" s="9" t="s">
        <v>400</v>
      </c>
      <c r="H259" s="441" t="s">
        <v>909</v>
      </c>
      <c r="I259" s="440"/>
      <c r="J259" s="440"/>
      <c r="K259" s="8"/>
      <c r="L259" s="9">
        <v>508.08</v>
      </c>
      <c r="M259" s="8"/>
      <c r="N259" s="9">
        <v>2</v>
      </c>
    </row>
    <row r="260" spans="1:14">
      <c r="A260" t="s">
        <v>1239</v>
      </c>
      <c r="B260" s="9" t="s">
        <v>884</v>
      </c>
      <c r="C260" s="10">
        <v>5001200</v>
      </c>
      <c r="D260" s="11">
        <v>2</v>
      </c>
      <c r="E260" s="431" t="s">
        <v>256</v>
      </c>
      <c r="F260" s="10" t="s">
        <v>399</v>
      </c>
      <c r="G260" s="9" t="s">
        <v>400</v>
      </c>
      <c r="H260" s="441" t="s">
        <v>910</v>
      </c>
      <c r="I260" s="440"/>
      <c r="J260" s="440"/>
      <c r="K260" s="8"/>
      <c r="L260" s="9">
        <v>509.08</v>
      </c>
      <c r="M260" s="8"/>
      <c r="N260" s="9">
        <v>2</v>
      </c>
    </row>
    <row r="261" spans="1:14">
      <c r="A261" t="s">
        <v>1239</v>
      </c>
      <c r="B261" s="9" t="s">
        <v>884</v>
      </c>
      <c r="C261" s="10">
        <v>5100000</v>
      </c>
      <c r="D261" s="11">
        <v>1</v>
      </c>
      <c r="E261" s="431" t="s">
        <v>257</v>
      </c>
      <c r="F261" s="10" t="s">
        <v>399</v>
      </c>
      <c r="G261" s="9" t="s">
        <v>400</v>
      </c>
      <c r="H261" s="440"/>
      <c r="I261" s="440"/>
      <c r="J261" s="440"/>
      <c r="K261" s="8"/>
      <c r="L261" s="8"/>
      <c r="M261" s="8"/>
      <c r="N261" s="8"/>
    </row>
    <row r="262" spans="1:14">
      <c r="A262" t="s">
        <v>1239</v>
      </c>
      <c r="B262" s="9" t="s">
        <v>884</v>
      </c>
      <c r="C262" s="10">
        <v>5100100</v>
      </c>
      <c r="D262" s="11">
        <v>2</v>
      </c>
      <c r="E262" s="431" t="s">
        <v>258</v>
      </c>
      <c r="F262" s="10" t="s">
        <v>399</v>
      </c>
      <c r="G262" s="9" t="s">
        <v>400</v>
      </c>
      <c r="H262" s="441" t="s">
        <v>911</v>
      </c>
      <c r="I262" s="440"/>
      <c r="J262" s="440"/>
      <c r="K262" s="8"/>
      <c r="L262" s="9">
        <v>504.25</v>
      </c>
      <c r="M262" s="9" t="s">
        <v>912</v>
      </c>
      <c r="N262" s="9">
        <v>2</v>
      </c>
    </row>
    <row r="263" spans="1:14">
      <c r="A263" t="s">
        <v>1239</v>
      </c>
      <c r="B263" s="9" t="s">
        <v>884</v>
      </c>
      <c r="C263" s="10">
        <v>5100200</v>
      </c>
      <c r="D263" s="11">
        <v>2</v>
      </c>
      <c r="E263" s="431" t="s">
        <v>259</v>
      </c>
      <c r="F263" s="10" t="s">
        <v>399</v>
      </c>
      <c r="G263" s="9" t="s">
        <v>400</v>
      </c>
      <c r="H263" s="441" t="s">
        <v>913</v>
      </c>
      <c r="I263" s="440"/>
      <c r="J263" s="440"/>
      <c r="K263" s="8"/>
      <c r="L263" s="9">
        <v>704.09</v>
      </c>
      <c r="M263" s="9" t="s">
        <v>914</v>
      </c>
      <c r="N263" s="9">
        <v>2</v>
      </c>
    </row>
    <row r="264" spans="1:14">
      <c r="A264" t="s">
        <v>1239</v>
      </c>
      <c r="B264" s="9" t="s">
        <v>884</v>
      </c>
      <c r="C264" s="10">
        <v>5100300</v>
      </c>
      <c r="D264" s="11">
        <v>2</v>
      </c>
      <c r="E264" s="431" t="s">
        <v>260</v>
      </c>
      <c r="F264" s="10" t="s">
        <v>399</v>
      </c>
      <c r="G264" s="9" t="s">
        <v>400</v>
      </c>
      <c r="H264" s="440"/>
      <c r="I264" s="440"/>
      <c r="J264" s="440"/>
      <c r="K264" s="8"/>
      <c r="L264" s="9">
        <v>703.21</v>
      </c>
      <c r="M264" s="9" t="s">
        <v>335</v>
      </c>
      <c r="N264" s="9">
        <v>2</v>
      </c>
    </row>
    <row r="265" spans="1:14">
      <c r="A265" t="s">
        <v>1239</v>
      </c>
      <c r="B265" s="9" t="s">
        <v>884</v>
      </c>
      <c r="C265" s="10">
        <v>5100400</v>
      </c>
      <c r="D265" s="11">
        <v>2</v>
      </c>
      <c r="E265" s="431" t="s">
        <v>261</v>
      </c>
      <c r="F265" s="10" t="s">
        <v>399</v>
      </c>
      <c r="G265" s="9" t="s">
        <v>400</v>
      </c>
      <c r="H265" s="441" t="s">
        <v>915</v>
      </c>
      <c r="I265" s="441" t="s">
        <v>916</v>
      </c>
      <c r="J265" s="441" t="s">
        <v>851</v>
      </c>
      <c r="K265" s="8"/>
      <c r="L265" s="9">
        <v>703.21</v>
      </c>
      <c r="M265" s="9" t="s">
        <v>335</v>
      </c>
      <c r="N265" s="9">
        <v>2</v>
      </c>
    </row>
    <row r="266" spans="1:14">
      <c r="A266" t="s">
        <v>1239</v>
      </c>
      <c r="B266" s="9" t="s">
        <v>884</v>
      </c>
      <c r="C266" s="10">
        <v>5100500</v>
      </c>
      <c r="D266" s="11">
        <v>2</v>
      </c>
      <c r="E266" s="431" t="s">
        <v>262</v>
      </c>
      <c r="F266" s="10" t="s">
        <v>399</v>
      </c>
      <c r="G266" s="9" t="s">
        <v>400</v>
      </c>
      <c r="H266" s="440"/>
      <c r="I266" s="440"/>
      <c r="J266" s="440"/>
      <c r="K266" s="8"/>
      <c r="L266" s="9">
        <v>703.21</v>
      </c>
      <c r="M266" s="9" t="s">
        <v>335</v>
      </c>
      <c r="N266" s="9">
        <v>2</v>
      </c>
    </row>
    <row r="267" spans="1:14">
      <c r="A267" t="s">
        <v>1239</v>
      </c>
      <c r="B267" s="9" t="s">
        <v>884</v>
      </c>
      <c r="C267" s="10">
        <v>5100600</v>
      </c>
      <c r="D267" s="11">
        <v>2</v>
      </c>
      <c r="E267" s="431" t="s">
        <v>263</v>
      </c>
      <c r="F267" s="10" t="s">
        <v>399</v>
      </c>
      <c r="G267" s="9" t="s">
        <v>400</v>
      </c>
      <c r="H267" s="441" t="s">
        <v>917</v>
      </c>
      <c r="I267" s="441" t="s">
        <v>918</v>
      </c>
      <c r="J267" s="441" t="s">
        <v>919</v>
      </c>
      <c r="K267" s="8"/>
      <c r="L267" s="9">
        <v>703.21</v>
      </c>
      <c r="M267" s="9" t="s">
        <v>335</v>
      </c>
      <c r="N267" s="9">
        <v>2</v>
      </c>
    </row>
    <row r="268" spans="1:14">
      <c r="A268" t="s">
        <v>1239</v>
      </c>
      <c r="B268" s="9" t="s">
        <v>884</v>
      </c>
      <c r="C268" s="10">
        <v>5100700</v>
      </c>
      <c r="D268" s="11">
        <v>2</v>
      </c>
      <c r="E268" s="431" t="s">
        <v>104</v>
      </c>
      <c r="F268" s="10" t="s">
        <v>399</v>
      </c>
      <c r="G268" s="9" t="s">
        <v>400</v>
      </c>
      <c r="H268" s="441" t="s">
        <v>920</v>
      </c>
      <c r="I268" s="441" t="s">
        <v>921</v>
      </c>
      <c r="J268" s="441" t="s">
        <v>851</v>
      </c>
      <c r="K268" s="8"/>
      <c r="L268" s="9">
        <v>703.21</v>
      </c>
      <c r="M268" s="9" t="s">
        <v>335</v>
      </c>
      <c r="N268" s="9">
        <v>2</v>
      </c>
    </row>
    <row r="269" spans="1:14">
      <c r="A269" t="s">
        <v>1239</v>
      </c>
      <c r="B269" s="9" t="s">
        <v>884</v>
      </c>
      <c r="C269" s="10">
        <v>5100800</v>
      </c>
      <c r="D269" s="11">
        <v>2</v>
      </c>
      <c r="E269" s="431" t="s">
        <v>264</v>
      </c>
      <c r="F269" s="10" t="s">
        <v>399</v>
      </c>
      <c r="G269" s="9" t="s">
        <v>400</v>
      </c>
      <c r="H269" s="441" t="s">
        <v>922</v>
      </c>
      <c r="I269" s="441" t="s">
        <v>921</v>
      </c>
      <c r="J269" s="441" t="s">
        <v>851</v>
      </c>
      <c r="K269" s="8"/>
      <c r="L269" s="9">
        <v>703.21</v>
      </c>
      <c r="M269" s="9" t="s">
        <v>335</v>
      </c>
      <c r="N269" s="9">
        <v>2</v>
      </c>
    </row>
    <row r="270" spans="1:14">
      <c r="A270" t="s">
        <v>1239</v>
      </c>
      <c r="B270" s="9" t="s">
        <v>884</v>
      </c>
      <c r="C270" s="10">
        <v>5100900</v>
      </c>
      <c r="D270" s="11">
        <v>2</v>
      </c>
      <c r="E270" s="431" t="s">
        <v>265</v>
      </c>
      <c r="F270" s="10" t="s">
        <v>399</v>
      </c>
      <c r="G270" s="9" t="s">
        <v>400</v>
      </c>
      <c r="H270" s="440"/>
      <c r="I270" s="440"/>
      <c r="J270" s="440"/>
      <c r="K270" s="8"/>
      <c r="L270" s="8"/>
      <c r="M270" s="8"/>
      <c r="N270" s="8"/>
    </row>
    <row r="271" spans="1:14">
      <c r="A271" t="s">
        <v>1239</v>
      </c>
      <c r="B271" s="9" t="s">
        <v>884</v>
      </c>
      <c r="C271" s="10">
        <v>5101000</v>
      </c>
      <c r="D271" s="11">
        <v>2</v>
      </c>
      <c r="E271" s="431" t="s">
        <v>266</v>
      </c>
      <c r="F271" s="10" t="s">
        <v>399</v>
      </c>
      <c r="G271" s="9" t="s">
        <v>400</v>
      </c>
      <c r="H271" s="441" t="s">
        <v>923</v>
      </c>
      <c r="I271" s="441" t="s">
        <v>886</v>
      </c>
      <c r="J271" s="441" t="s">
        <v>887</v>
      </c>
      <c r="K271" s="8"/>
      <c r="L271" s="9">
        <v>501.01</v>
      </c>
      <c r="M271" s="9" t="s">
        <v>888</v>
      </c>
      <c r="N271" s="9">
        <v>2</v>
      </c>
    </row>
    <row r="272" spans="1:14">
      <c r="A272" t="s">
        <v>1239</v>
      </c>
      <c r="B272" s="9" t="s">
        <v>884</v>
      </c>
      <c r="C272" s="10">
        <v>5101100</v>
      </c>
      <c r="D272" s="11">
        <v>2</v>
      </c>
      <c r="E272" s="431" t="s">
        <v>267</v>
      </c>
      <c r="F272" s="10" t="s">
        <v>399</v>
      </c>
      <c r="G272" s="9" t="s">
        <v>400</v>
      </c>
      <c r="H272" s="441" t="s">
        <v>924</v>
      </c>
      <c r="I272" s="441" t="s">
        <v>886</v>
      </c>
      <c r="J272" s="441" t="s">
        <v>887</v>
      </c>
      <c r="K272" s="8"/>
      <c r="L272" s="9">
        <v>501.01</v>
      </c>
      <c r="M272" s="9" t="s">
        <v>888</v>
      </c>
      <c r="N272" s="9">
        <v>2</v>
      </c>
    </row>
    <row r="273" spans="1:14">
      <c r="A273" t="s">
        <v>1239</v>
      </c>
      <c r="B273" s="9" t="s">
        <v>884</v>
      </c>
      <c r="C273" s="10">
        <v>5101200</v>
      </c>
      <c r="D273" s="11">
        <v>2</v>
      </c>
      <c r="E273" s="431" t="s">
        <v>268</v>
      </c>
      <c r="F273" s="10" t="s">
        <v>399</v>
      </c>
      <c r="G273" s="9" t="s">
        <v>400</v>
      </c>
      <c r="H273" s="441" t="s">
        <v>923</v>
      </c>
      <c r="I273" s="440"/>
      <c r="J273" s="440"/>
      <c r="K273" s="8"/>
      <c r="L273" s="9">
        <v>504.05</v>
      </c>
      <c r="M273" s="9" t="s">
        <v>925</v>
      </c>
      <c r="N273" s="9">
        <v>2</v>
      </c>
    </row>
    <row r="274" spans="1:14">
      <c r="A274" t="s">
        <v>1239</v>
      </c>
      <c r="B274" s="9" t="s">
        <v>884</v>
      </c>
      <c r="C274" s="10">
        <v>5101300</v>
      </c>
      <c r="D274" s="11">
        <v>2</v>
      </c>
      <c r="E274" s="431" t="s">
        <v>269</v>
      </c>
      <c r="F274" s="10" t="s">
        <v>399</v>
      </c>
      <c r="G274" s="9" t="s">
        <v>400</v>
      </c>
      <c r="H274" s="441" t="s">
        <v>924</v>
      </c>
      <c r="I274" s="440"/>
      <c r="J274" s="440"/>
      <c r="K274" s="8"/>
      <c r="L274" s="9">
        <v>505.05</v>
      </c>
      <c r="M274" s="8"/>
      <c r="N274" s="9">
        <v>2</v>
      </c>
    </row>
    <row r="275" spans="1:14">
      <c r="A275" t="s">
        <v>1239</v>
      </c>
      <c r="B275" s="9" t="s">
        <v>884</v>
      </c>
      <c r="C275" s="10">
        <v>5101400</v>
      </c>
      <c r="D275" s="11">
        <v>2</v>
      </c>
      <c r="E275" s="431" t="s">
        <v>270</v>
      </c>
      <c r="F275" s="10" t="s">
        <v>399</v>
      </c>
      <c r="G275" s="9" t="s">
        <v>400</v>
      </c>
      <c r="H275" s="441" t="s">
        <v>923</v>
      </c>
      <c r="I275" s="440"/>
      <c r="J275" s="440"/>
      <c r="K275" s="8"/>
      <c r="L275" s="9">
        <v>703.21</v>
      </c>
      <c r="M275" s="9" t="s">
        <v>335</v>
      </c>
      <c r="N275" s="9">
        <v>2</v>
      </c>
    </row>
    <row r="276" spans="1:14">
      <c r="A276" t="s">
        <v>1239</v>
      </c>
      <c r="B276" s="9" t="s">
        <v>884</v>
      </c>
      <c r="C276" s="10">
        <v>5101500</v>
      </c>
      <c r="D276" s="11">
        <v>2</v>
      </c>
      <c r="E276" s="431" t="s">
        <v>271</v>
      </c>
      <c r="F276" s="10" t="s">
        <v>399</v>
      </c>
      <c r="G276" s="9" t="s">
        <v>400</v>
      </c>
      <c r="H276" s="441" t="s">
        <v>924</v>
      </c>
      <c r="I276" s="440"/>
      <c r="J276" s="440"/>
      <c r="K276" s="8"/>
      <c r="L276" s="9">
        <v>703.21</v>
      </c>
      <c r="M276" s="9" t="s">
        <v>335</v>
      </c>
      <c r="N276" s="9">
        <v>2</v>
      </c>
    </row>
    <row r="277" spans="1:14">
      <c r="A277" t="s">
        <v>1239</v>
      </c>
      <c r="B277" s="9" t="s">
        <v>926</v>
      </c>
      <c r="C277" s="10">
        <v>6000000</v>
      </c>
      <c r="D277" s="11">
        <v>1</v>
      </c>
      <c r="E277" s="431" t="s">
        <v>272</v>
      </c>
      <c r="F277" s="10" t="s">
        <v>399</v>
      </c>
      <c r="G277" s="9" t="s">
        <v>400</v>
      </c>
      <c r="H277" s="440"/>
      <c r="I277" s="440"/>
      <c r="J277" s="440"/>
      <c r="K277" s="8"/>
      <c r="L277" s="8"/>
      <c r="M277" s="8"/>
      <c r="N277" s="8"/>
    </row>
    <row r="278" spans="1:14">
      <c r="A278" t="s">
        <v>1239</v>
      </c>
      <c r="B278" s="9" t="s">
        <v>926</v>
      </c>
      <c r="C278" s="10">
        <v>6010000</v>
      </c>
      <c r="D278" s="11">
        <v>2</v>
      </c>
      <c r="E278" s="431" t="s">
        <v>927</v>
      </c>
      <c r="F278" s="10" t="s">
        <v>399</v>
      </c>
      <c r="G278" s="9" t="s">
        <v>400</v>
      </c>
      <c r="H278" s="440"/>
      <c r="I278" s="440"/>
      <c r="J278" s="440"/>
      <c r="K278" s="8"/>
      <c r="L278" s="8"/>
      <c r="M278" s="8"/>
      <c r="N278" s="8"/>
    </row>
    <row r="279" spans="1:14">
      <c r="A279" t="s">
        <v>1239</v>
      </c>
      <c r="B279" s="9" t="s">
        <v>926</v>
      </c>
      <c r="C279" s="10">
        <v>6010001</v>
      </c>
      <c r="D279" s="11">
        <v>3</v>
      </c>
      <c r="E279" s="443" t="s">
        <v>928</v>
      </c>
      <c r="F279" s="10" t="s">
        <v>399</v>
      </c>
      <c r="G279" s="9" t="s">
        <v>400</v>
      </c>
      <c r="H279" s="441" t="s">
        <v>929</v>
      </c>
      <c r="I279" s="441" t="s">
        <v>930</v>
      </c>
      <c r="J279" s="441" t="s">
        <v>931</v>
      </c>
      <c r="K279" s="8"/>
      <c r="L279" s="9">
        <v>601.01</v>
      </c>
      <c r="M279" s="9" t="s">
        <v>932</v>
      </c>
      <c r="N279" s="9">
        <v>2</v>
      </c>
    </row>
    <row r="280" spans="1:14">
      <c r="A280" t="s">
        <v>1239</v>
      </c>
      <c r="B280" s="9" t="s">
        <v>926</v>
      </c>
      <c r="C280" s="10">
        <v>6010002</v>
      </c>
      <c r="D280" s="11">
        <v>3</v>
      </c>
      <c r="E280" s="443" t="s">
        <v>933</v>
      </c>
      <c r="F280" s="10" t="s">
        <v>399</v>
      </c>
      <c r="G280" s="9" t="s">
        <v>400</v>
      </c>
      <c r="H280" s="441" t="s">
        <v>934</v>
      </c>
      <c r="I280" s="441" t="s">
        <v>935</v>
      </c>
      <c r="J280" s="441" t="s">
        <v>931</v>
      </c>
      <c r="K280" s="8"/>
      <c r="L280" s="9">
        <v>601.09</v>
      </c>
      <c r="M280" s="9" t="s">
        <v>936</v>
      </c>
      <c r="N280" s="9">
        <v>2</v>
      </c>
    </row>
    <row r="281" spans="1:14">
      <c r="A281" t="s">
        <v>1239</v>
      </c>
      <c r="B281" s="9" t="s">
        <v>926</v>
      </c>
      <c r="C281" s="10">
        <v>6010003</v>
      </c>
      <c r="D281" s="11">
        <v>3</v>
      </c>
      <c r="E281" s="443" t="s">
        <v>273</v>
      </c>
      <c r="F281" s="10" t="s">
        <v>399</v>
      </c>
      <c r="G281" s="9" t="s">
        <v>400</v>
      </c>
      <c r="H281" s="441" t="s">
        <v>937</v>
      </c>
      <c r="I281" s="441" t="s">
        <v>935</v>
      </c>
      <c r="J281" s="441" t="s">
        <v>938</v>
      </c>
      <c r="K281" s="8"/>
      <c r="L281" s="9">
        <v>601.03</v>
      </c>
      <c r="M281" s="9" t="s">
        <v>939</v>
      </c>
      <c r="N281" s="9">
        <v>2</v>
      </c>
    </row>
    <row r="282" spans="1:14">
      <c r="A282" t="s">
        <v>1239</v>
      </c>
      <c r="B282" s="9" t="s">
        <v>926</v>
      </c>
      <c r="C282" s="10">
        <v>6010004</v>
      </c>
      <c r="D282" s="11">
        <v>3</v>
      </c>
      <c r="E282" s="443" t="s">
        <v>274</v>
      </c>
      <c r="F282" s="10" t="s">
        <v>399</v>
      </c>
      <c r="G282" s="9" t="s">
        <v>400</v>
      </c>
      <c r="H282" s="441" t="s">
        <v>940</v>
      </c>
      <c r="I282" s="440"/>
      <c r="J282" s="440"/>
      <c r="K282" s="8"/>
      <c r="L282" s="9">
        <v>601.02</v>
      </c>
      <c r="M282" s="9" t="s">
        <v>275</v>
      </c>
      <c r="N282" s="9">
        <v>2</v>
      </c>
    </row>
    <row r="283" spans="1:14">
      <c r="A283" t="s">
        <v>1239</v>
      </c>
      <c r="B283" s="9" t="s">
        <v>926</v>
      </c>
      <c r="C283" s="10">
        <v>6010005</v>
      </c>
      <c r="D283" s="11">
        <v>3</v>
      </c>
      <c r="E283" s="443" t="s">
        <v>275</v>
      </c>
      <c r="F283" s="10" t="s">
        <v>399</v>
      </c>
      <c r="G283" s="9" t="s">
        <v>400</v>
      </c>
      <c r="H283" s="441" t="s">
        <v>941</v>
      </c>
      <c r="I283" s="441" t="s">
        <v>935</v>
      </c>
      <c r="J283" s="441" t="s">
        <v>931</v>
      </c>
      <c r="K283" s="8"/>
      <c r="L283" s="9">
        <v>601.02</v>
      </c>
      <c r="M283" s="9" t="s">
        <v>275</v>
      </c>
      <c r="N283" s="9">
        <v>2</v>
      </c>
    </row>
    <row r="284" spans="1:14">
      <c r="A284" t="s">
        <v>1239</v>
      </c>
      <c r="B284" s="9" t="s">
        <v>926</v>
      </c>
      <c r="C284" s="10">
        <v>6010006</v>
      </c>
      <c r="D284" s="11">
        <v>3</v>
      </c>
      <c r="E284" s="443" t="s">
        <v>276</v>
      </c>
      <c r="F284" s="10" t="s">
        <v>399</v>
      </c>
      <c r="G284" s="9" t="s">
        <v>400</v>
      </c>
      <c r="H284" s="441" t="s">
        <v>942</v>
      </c>
      <c r="I284" s="441" t="s">
        <v>935</v>
      </c>
      <c r="J284" s="441" t="s">
        <v>931</v>
      </c>
      <c r="K284" s="8"/>
      <c r="L284" s="9">
        <v>601.1</v>
      </c>
      <c r="M284" s="9" t="s">
        <v>943</v>
      </c>
      <c r="N284" s="9">
        <v>2</v>
      </c>
    </row>
    <row r="285" spans="1:14">
      <c r="A285" t="s">
        <v>1239</v>
      </c>
      <c r="B285" s="9" t="s">
        <v>926</v>
      </c>
      <c r="C285" s="10">
        <v>6010007</v>
      </c>
      <c r="D285" s="11">
        <v>3</v>
      </c>
      <c r="E285" s="443" t="s">
        <v>277</v>
      </c>
      <c r="F285" s="10" t="s">
        <v>399</v>
      </c>
      <c r="G285" s="9" t="s">
        <v>400</v>
      </c>
      <c r="H285" s="441" t="s">
        <v>944</v>
      </c>
      <c r="I285" s="441" t="s">
        <v>935</v>
      </c>
      <c r="J285" s="441" t="s">
        <v>931</v>
      </c>
      <c r="K285" s="8"/>
      <c r="L285" s="9">
        <v>601.12</v>
      </c>
      <c r="M285" s="9" t="s">
        <v>945</v>
      </c>
      <c r="N285" s="9">
        <v>2</v>
      </c>
    </row>
    <row r="286" spans="1:14">
      <c r="A286" t="s">
        <v>1239</v>
      </c>
      <c r="B286" s="9" t="s">
        <v>926</v>
      </c>
      <c r="C286" s="10">
        <v>6010008</v>
      </c>
      <c r="D286" s="11">
        <v>3</v>
      </c>
      <c r="E286" s="443" t="s">
        <v>278</v>
      </c>
      <c r="F286" s="10" t="s">
        <v>399</v>
      </c>
      <c r="G286" s="9" t="s">
        <v>400</v>
      </c>
      <c r="H286" s="441" t="s">
        <v>946</v>
      </c>
      <c r="I286" s="441" t="s">
        <v>935</v>
      </c>
      <c r="J286" s="441" t="s">
        <v>931</v>
      </c>
      <c r="K286" s="8"/>
      <c r="L286" s="9">
        <v>601.05999999999995</v>
      </c>
      <c r="M286" s="9" t="s">
        <v>278</v>
      </c>
      <c r="N286" s="9">
        <v>2</v>
      </c>
    </row>
    <row r="287" spans="1:14">
      <c r="A287" t="s">
        <v>1239</v>
      </c>
      <c r="B287" s="9" t="s">
        <v>926</v>
      </c>
      <c r="C287" s="10">
        <v>6010009</v>
      </c>
      <c r="D287" s="11">
        <v>3</v>
      </c>
      <c r="E287" s="443" t="s">
        <v>279</v>
      </c>
      <c r="F287" s="10" t="s">
        <v>399</v>
      </c>
      <c r="G287" s="9" t="s">
        <v>400</v>
      </c>
      <c r="H287" s="441" t="s">
        <v>947</v>
      </c>
      <c r="I287" s="441" t="s">
        <v>935</v>
      </c>
      <c r="J287" s="441" t="s">
        <v>948</v>
      </c>
      <c r="K287" s="8"/>
      <c r="L287" s="9">
        <v>601.07000000000005</v>
      </c>
      <c r="M287" s="9" t="s">
        <v>949</v>
      </c>
      <c r="N287" s="9">
        <v>2</v>
      </c>
    </row>
    <row r="288" spans="1:14">
      <c r="A288" t="s">
        <v>1239</v>
      </c>
      <c r="B288" s="9" t="s">
        <v>926</v>
      </c>
      <c r="C288" s="10">
        <v>6010010</v>
      </c>
      <c r="D288" s="11">
        <v>3</v>
      </c>
      <c r="E288" s="443" t="s">
        <v>280</v>
      </c>
      <c r="F288" s="10" t="s">
        <v>399</v>
      </c>
      <c r="G288" s="9" t="s">
        <v>400</v>
      </c>
      <c r="H288" s="441" t="s">
        <v>950</v>
      </c>
      <c r="I288" s="441" t="s">
        <v>935</v>
      </c>
      <c r="J288" s="441" t="s">
        <v>931</v>
      </c>
      <c r="K288" s="8"/>
      <c r="L288" s="9">
        <v>601.08000000000004</v>
      </c>
      <c r="M288" s="9" t="s">
        <v>951</v>
      </c>
      <c r="N288" s="9">
        <v>2</v>
      </c>
    </row>
    <row r="289" spans="1:14">
      <c r="A289" t="s">
        <v>1239</v>
      </c>
      <c r="B289" s="9" t="s">
        <v>926</v>
      </c>
      <c r="C289" s="10">
        <v>6010011</v>
      </c>
      <c r="D289" s="11">
        <v>3</v>
      </c>
      <c r="E289" s="443" t="s">
        <v>952</v>
      </c>
      <c r="F289" s="10" t="s">
        <v>399</v>
      </c>
      <c r="G289" s="9" t="s">
        <v>400</v>
      </c>
      <c r="H289" s="441" t="s">
        <v>953</v>
      </c>
      <c r="I289" s="440"/>
      <c r="J289" s="440"/>
      <c r="K289" s="8"/>
      <c r="L289" s="8"/>
      <c r="M289" s="8"/>
      <c r="N289" s="9">
        <v>2</v>
      </c>
    </row>
    <row r="290" spans="1:14">
      <c r="A290" t="s">
        <v>1239</v>
      </c>
      <c r="B290" s="9" t="s">
        <v>926</v>
      </c>
      <c r="C290" s="10">
        <v>6010012</v>
      </c>
      <c r="D290" s="11">
        <v>3</v>
      </c>
      <c r="E290" s="443" t="s">
        <v>281</v>
      </c>
      <c r="F290" s="10" t="s">
        <v>399</v>
      </c>
      <c r="G290" s="9" t="s">
        <v>400</v>
      </c>
      <c r="H290" s="441" t="s">
        <v>954</v>
      </c>
      <c r="I290" s="440"/>
      <c r="J290" s="440"/>
      <c r="K290" s="8"/>
      <c r="L290" s="8"/>
      <c r="M290" s="8"/>
      <c r="N290" s="9">
        <v>2</v>
      </c>
    </row>
    <row r="291" spans="1:14">
      <c r="A291" t="s">
        <v>1239</v>
      </c>
      <c r="B291" s="9" t="s">
        <v>926</v>
      </c>
      <c r="C291" s="10">
        <v>6010013</v>
      </c>
      <c r="D291" s="11">
        <v>3</v>
      </c>
      <c r="E291" s="443" t="s">
        <v>282</v>
      </c>
      <c r="F291" s="10" t="s">
        <v>399</v>
      </c>
      <c r="G291" s="9" t="s">
        <v>400</v>
      </c>
      <c r="H291" s="441" t="s">
        <v>955</v>
      </c>
      <c r="I291" s="440"/>
      <c r="J291" s="440"/>
      <c r="K291" s="8"/>
      <c r="L291" s="8"/>
      <c r="M291" s="8"/>
      <c r="N291" s="9">
        <v>2</v>
      </c>
    </row>
    <row r="292" spans="1:14">
      <c r="A292" t="s">
        <v>1239</v>
      </c>
      <c r="B292" s="9" t="s">
        <v>926</v>
      </c>
      <c r="C292" s="10">
        <v>6010014</v>
      </c>
      <c r="D292" s="11">
        <v>3</v>
      </c>
      <c r="E292" s="443" t="s">
        <v>283</v>
      </c>
      <c r="F292" s="10" t="s">
        <v>399</v>
      </c>
      <c r="G292" s="9" t="s">
        <v>400</v>
      </c>
      <c r="H292" s="441" t="s">
        <v>956</v>
      </c>
      <c r="I292" s="440"/>
      <c r="J292" s="440"/>
      <c r="K292" s="8"/>
      <c r="L292" s="8"/>
      <c r="M292" s="8"/>
      <c r="N292" s="9">
        <v>2</v>
      </c>
    </row>
    <row r="293" spans="1:14">
      <c r="A293" t="s">
        <v>1239</v>
      </c>
      <c r="B293" s="9" t="s">
        <v>926</v>
      </c>
      <c r="C293" s="10">
        <v>6010015</v>
      </c>
      <c r="D293" s="11">
        <v>3</v>
      </c>
      <c r="E293" s="443" t="s">
        <v>284</v>
      </c>
      <c r="F293" s="10" t="s">
        <v>399</v>
      </c>
      <c r="G293" s="9" t="s">
        <v>400</v>
      </c>
      <c r="H293" s="441" t="s">
        <v>957</v>
      </c>
      <c r="I293" s="440"/>
      <c r="J293" s="440"/>
      <c r="K293" s="8"/>
      <c r="L293" s="8"/>
      <c r="M293" s="8"/>
      <c r="N293" s="9">
        <v>2</v>
      </c>
    </row>
    <row r="294" spans="1:14">
      <c r="A294" t="s">
        <v>1239</v>
      </c>
      <c r="B294" s="9" t="s">
        <v>926</v>
      </c>
      <c r="C294" s="10">
        <v>6010016</v>
      </c>
      <c r="D294" s="11">
        <v>3</v>
      </c>
      <c r="E294" s="443" t="s">
        <v>285</v>
      </c>
      <c r="F294" s="10" t="s">
        <v>399</v>
      </c>
      <c r="G294" s="9" t="s">
        <v>400</v>
      </c>
      <c r="H294" s="441" t="s">
        <v>958</v>
      </c>
      <c r="I294" s="440"/>
      <c r="J294" s="440"/>
      <c r="K294" s="8"/>
      <c r="L294" s="8"/>
      <c r="M294" s="8"/>
      <c r="N294" s="9">
        <v>2</v>
      </c>
    </row>
    <row r="295" spans="1:14">
      <c r="A295" t="s">
        <v>1239</v>
      </c>
      <c r="B295" s="9" t="s">
        <v>926</v>
      </c>
      <c r="C295" s="10">
        <v>6010017</v>
      </c>
      <c r="D295" s="11">
        <v>3</v>
      </c>
      <c r="E295" s="443" t="s">
        <v>286</v>
      </c>
      <c r="F295" s="10" t="s">
        <v>399</v>
      </c>
      <c r="G295" s="9" t="s">
        <v>400</v>
      </c>
      <c r="H295" s="441" t="s">
        <v>959</v>
      </c>
      <c r="I295" s="441" t="s">
        <v>935</v>
      </c>
      <c r="J295" s="441" t="s">
        <v>938</v>
      </c>
      <c r="K295" s="8"/>
      <c r="L295" s="9">
        <v>601.21</v>
      </c>
      <c r="M295" s="9" t="s">
        <v>286</v>
      </c>
      <c r="N295" s="9">
        <v>2</v>
      </c>
    </row>
    <row r="296" spans="1:14">
      <c r="A296" t="s">
        <v>1239</v>
      </c>
      <c r="B296" s="9" t="s">
        <v>926</v>
      </c>
      <c r="C296" s="10">
        <v>6010018</v>
      </c>
      <c r="D296" s="11">
        <v>3</v>
      </c>
      <c r="E296" s="443" t="s">
        <v>287</v>
      </c>
      <c r="F296" s="10" t="s">
        <v>399</v>
      </c>
      <c r="G296" s="9" t="s">
        <v>400</v>
      </c>
      <c r="H296" s="441" t="s">
        <v>960</v>
      </c>
      <c r="I296" s="441" t="s">
        <v>935</v>
      </c>
      <c r="J296" s="441" t="s">
        <v>931</v>
      </c>
      <c r="K296" s="8"/>
      <c r="L296" s="9">
        <v>601.13</v>
      </c>
      <c r="M296" s="9" t="s">
        <v>961</v>
      </c>
      <c r="N296" s="9">
        <v>2</v>
      </c>
    </row>
    <row r="297" spans="1:14">
      <c r="A297" t="s">
        <v>1239</v>
      </c>
      <c r="B297" s="9" t="s">
        <v>926</v>
      </c>
      <c r="C297" s="10">
        <v>6010019</v>
      </c>
      <c r="D297" s="11">
        <v>3</v>
      </c>
      <c r="E297" s="443" t="s">
        <v>288</v>
      </c>
      <c r="F297" s="10" t="s">
        <v>399</v>
      </c>
      <c r="G297" s="9" t="s">
        <v>400</v>
      </c>
      <c r="H297" s="441" t="s">
        <v>962</v>
      </c>
      <c r="I297" s="441" t="s">
        <v>935</v>
      </c>
      <c r="J297" s="441" t="s">
        <v>963</v>
      </c>
      <c r="K297" s="8"/>
      <c r="L297" s="9">
        <v>601.11</v>
      </c>
      <c r="M297" s="9" t="s">
        <v>964</v>
      </c>
      <c r="N297" s="9">
        <v>2</v>
      </c>
    </row>
    <row r="298" spans="1:14">
      <c r="A298" t="s">
        <v>1239</v>
      </c>
      <c r="B298" s="9" t="s">
        <v>926</v>
      </c>
      <c r="C298" s="10">
        <v>6010020</v>
      </c>
      <c r="D298" s="11">
        <v>3</v>
      </c>
      <c r="E298" s="443" t="s">
        <v>289</v>
      </c>
      <c r="F298" s="10" t="s">
        <v>399</v>
      </c>
      <c r="G298" s="9" t="s">
        <v>400</v>
      </c>
      <c r="H298" s="441" t="s">
        <v>965</v>
      </c>
      <c r="I298" s="441" t="s">
        <v>935</v>
      </c>
      <c r="J298" s="441" t="s">
        <v>966</v>
      </c>
      <c r="K298" s="8"/>
      <c r="L298" s="9">
        <v>601.12</v>
      </c>
      <c r="M298" s="9" t="s">
        <v>945</v>
      </c>
      <c r="N298" s="9">
        <v>2</v>
      </c>
    </row>
    <row r="299" spans="1:14">
      <c r="A299" t="s">
        <v>1239</v>
      </c>
      <c r="B299" s="9" t="s">
        <v>926</v>
      </c>
      <c r="C299" s="10">
        <v>6010021</v>
      </c>
      <c r="D299" s="11">
        <v>3</v>
      </c>
      <c r="E299" s="443" t="s">
        <v>155</v>
      </c>
      <c r="F299" s="10" t="s">
        <v>399</v>
      </c>
      <c r="G299" s="9" t="s">
        <v>400</v>
      </c>
      <c r="H299" s="441" t="s">
        <v>967</v>
      </c>
      <c r="I299" s="441" t="s">
        <v>935</v>
      </c>
      <c r="J299" s="441" t="s">
        <v>966</v>
      </c>
      <c r="K299" s="8"/>
      <c r="L299" s="9">
        <v>601.05999999999995</v>
      </c>
      <c r="M299" s="9" t="s">
        <v>278</v>
      </c>
      <c r="N299" s="9">
        <v>2</v>
      </c>
    </row>
    <row r="300" spans="1:14">
      <c r="A300" t="s">
        <v>1239</v>
      </c>
      <c r="B300" s="9" t="s">
        <v>926</v>
      </c>
      <c r="C300" s="10">
        <v>6010022</v>
      </c>
      <c r="D300" s="11">
        <v>3</v>
      </c>
      <c r="E300" s="443" t="s">
        <v>290</v>
      </c>
      <c r="F300" s="10" t="s">
        <v>399</v>
      </c>
      <c r="G300" s="9" t="s">
        <v>400</v>
      </c>
      <c r="H300" s="441" t="s">
        <v>968</v>
      </c>
      <c r="I300" s="441" t="s">
        <v>935</v>
      </c>
      <c r="J300" s="441" t="s">
        <v>966</v>
      </c>
      <c r="K300" s="8"/>
      <c r="L300" s="9">
        <v>601.1</v>
      </c>
      <c r="M300" s="9" t="s">
        <v>943</v>
      </c>
      <c r="N300" s="9">
        <v>2</v>
      </c>
    </row>
    <row r="301" spans="1:14">
      <c r="A301" t="s">
        <v>1239</v>
      </c>
      <c r="B301" s="9" t="s">
        <v>926</v>
      </c>
      <c r="C301" s="10">
        <v>6010023</v>
      </c>
      <c r="D301" s="11">
        <v>3</v>
      </c>
      <c r="E301" s="443" t="s">
        <v>291</v>
      </c>
      <c r="F301" s="10" t="s">
        <v>399</v>
      </c>
      <c r="G301" s="9" t="s">
        <v>400</v>
      </c>
      <c r="H301" s="441" t="s">
        <v>969</v>
      </c>
      <c r="I301" s="440"/>
      <c r="J301" s="440"/>
      <c r="K301" s="8"/>
      <c r="L301" s="9">
        <v>601.84</v>
      </c>
      <c r="M301" s="9" t="s">
        <v>970</v>
      </c>
      <c r="N301" s="9">
        <v>2</v>
      </c>
    </row>
    <row r="302" spans="1:14">
      <c r="A302" t="s">
        <v>1239</v>
      </c>
      <c r="B302" s="9" t="s">
        <v>926</v>
      </c>
      <c r="C302" s="10">
        <v>6010024</v>
      </c>
      <c r="D302" s="11">
        <v>3</v>
      </c>
      <c r="E302" s="443" t="s">
        <v>201</v>
      </c>
      <c r="F302" s="10" t="s">
        <v>399</v>
      </c>
      <c r="G302" s="9" t="s">
        <v>400</v>
      </c>
      <c r="H302" s="441" t="s">
        <v>793</v>
      </c>
      <c r="I302" s="440"/>
      <c r="J302" s="440"/>
      <c r="K302" s="8"/>
      <c r="L302" s="9">
        <v>601.13</v>
      </c>
      <c r="M302" s="9" t="s">
        <v>961</v>
      </c>
      <c r="N302" s="9">
        <v>2</v>
      </c>
    </row>
    <row r="303" spans="1:14">
      <c r="A303" t="s">
        <v>1239</v>
      </c>
      <c r="B303" s="9" t="s">
        <v>926</v>
      </c>
      <c r="C303" s="10">
        <v>6010025</v>
      </c>
      <c r="D303" s="11">
        <v>3</v>
      </c>
      <c r="E303" s="443" t="s">
        <v>202</v>
      </c>
      <c r="F303" s="10" t="s">
        <v>399</v>
      </c>
      <c r="G303" s="9" t="s">
        <v>400</v>
      </c>
      <c r="H303" s="441" t="s">
        <v>971</v>
      </c>
      <c r="I303" s="441" t="s">
        <v>935</v>
      </c>
      <c r="J303" s="441" t="s">
        <v>966</v>
      </c>
      <c r="K303" s="8"/>
      <c r="L303" s="9">
        <v>601.11</v>
      </c>
      <c r="M303" s="9" t="s">
        <v>964</v>
      </c>
      <c r="N303" s="9">
        <v>2</v>
      </c>
    </row>
    <row r="304" spans="1:14">
      <c r="A304" t="s">
        <v>1239</v>
      </c>
      <c r="B304" s="9" t="s">
        <v>926</v>
      </c>
      <c r="C304" s="10">
        <v>6010026</v>
      </c>
      <c r="D304" s="11">
        <v>3</v>
      </c>
      <c r="E304" s="443" t="s">
        <v>292</v>
      </c>
      <c r="F304" s="10" t="s">
        <v>399</v>
      </c>
      <c r="G304" s="9" t="s">
        <v>400</v>
      </c>
      <c r="H304" s="441" t="s">
        <v>972</v>
      </c>
      <c r="I304" s="441" t="s">
        <v>935</v>
      </c>
      <c r="J304" s="441" t="s">
        <v>931</v>
      </c>
      <c r="K304" s="8"/>
      <c r="L304" s="9">
        <v>601.26</v>
      </c>
      <c r="M304" s="9" t="s">
        <v>973</v>
      </c>
      <c r="N304" s="9">
        <v>2</v>
      </c>
    </row>
    <row r="305" spans="1:14">
      <c r="A305" t="s">
        <v>1239</v>
      </c>
      <c r="B305" s="9" t="s">
        <v>926</v>
      </c>
      <c r="C305" s="10">
        <v>6010027</v>
      </c>
      <c r="D305" s="11">
        <v>3</v>
      </c>
      <c r="E305" s="443" t="s">
        <v>162</v>
      </c>
      <c r="F305" s="10" t="s">
        <v>399</v>
      </c>
      <c r="G305" s="9" t="s">
        <v>400</v>
      </c>
      <c r="H305" s="441" t="s">
        <v>974</v>
      </c>
      <c r="I305" s="441" t="s">
        <v>935</v>
      </c>
      <c r="J305" s="441" t="s">
        <v>931</v>
      </c>
      <c r="K305" s="8"/>
      <c r="L305" s="9">
        <v>601.27</v>
      </c>
      <c r="M305" s="9" t="s">
        <v>975</v>
      </c>
      <c r="N305" s="9">
        <v>2</v>
      </c>
    </row>
    <row r="306" spans="1:14">
      <c r="A306" t="s">
        <v>1239</v>
      </c>
      <c r="B306" s="9" t="s">
        <v>926</v>
      </c>
      <c r="C306" s="10">
        <v>6010028</v>
      </c>
      <c r="D306" s="11">
        <v>3</v>
      </c>
      <c r="E306" s="443" t="s">
        <v>164</v>
      </c>
      <c r="F306" s="10" t="s">
        <v>399</v>
      </c>
      <c r="G306" s="9" t="s">
        <v>400</v>
      </c>
      <c r="H306" s="441" t="s">
        <v>976</v>
      </c>
      <c r="I306" s="441" t="s">
        <v>935</v>
      </c>
      <c r="J306" s="441" t="s">
        <v>977</v>
      </c>
      <c r="K306" s="8"/>
      <c r="L306" s="9">
        <v>601.28</v>
      </c>
      <c r="M306" s="9" t="s">
        <v>978</v>
      </c>
      <c r="N306" s="9">
        <v>2</v>
      </c>
    </row>
    <row r="307" spans="1:14">
      <c r="A307" t="s">
        <v>1239</v>
      </c>
      <c r="B307" s="9" t="s">
        <v>926</v>
      </c>
      <c r="C307" s="10">
        <v>6010029</v>
      </c>
      <c r="D307" s="11">
        <v>3</v>
      </c>
      <c r="E307" s="443" t="s">
        <v>293</v>
      </c>
      <c r="F307" s="10" t="s">
        <v>399</v>
      </c>
      <c r="G307" s="9" t="s">
        <v>400</v>
      </c>
      <c r="H307" s="441" t="s">
        <v>979</v>
      </c>
      <c r="I307" s="441" t="s">
        <v>935</v>
      </c>
      <c r="J307" s="441" t="s">
        <v>980</v>
      </c>
      <c r="K307" s="8"/>
      <c r="L307" s="9">
        <v>601.29</v>
      </c>
      <c r="M307" s="9" t="s">
        <v>981</v>
      </c>
      <c r="N307" s="9">
        <v>2</v>
      </c>
    </row>
    <row r="308" spans="1:14">
      <c r="A308" t="s">
        <v>1239</v>
      </c>
      <c r="B308" s="9" t="s">
        <v>926</v>
      </c>
      <c r="C308" s="10">
        <v>6010030</v>
      </c>
      <c r="D308" s="11">
        <v>3</v>
      </c>
      <c r="E308" s="443" t="s">
        <v>294</v>
      </c>
      <c r="F308" s="10" t="s">
        <v>399</v>
      </c>
      <c r="G308" s="9" t="s">
        <v>400</v>
      </c>
      <c r="H308" s="441" t="s">
        <v>982</v>
      </c>
      <c r="I308" s="441" t="s">
        <v>983</v>
      </c>
      <c r="J308" s="441" t="s">
        <v>931</v>
      </c>
      <c r="K308" s="8"/>
      <c r="L308" s="9">
        <v>601.25</v>
      </c>
      <c r="M308" s="9" t="s">
        <v>984</v>
      </c>
      <c r="N308" s="9">
        <v>2</v>
      </c>
    </row>
    <row r="309" spans="1:14">
      <c r="A309" t="s">
        <v>1239</v>
      </c>
      <c r="B309" s="9" t="s">
        <v>926</v>
      </c>
      <c r="C309" s="10">
        <v>6010031</v>
      </c>
      <c r="D309" s="11">
        <v>3</v>
      </c>
      <c r="E309" s="443" t="s">
        <v>295</v>
      </c>
      <c r="F309" s="10" t="s">
        <v>399</v>
      </c>
      <c r="G309" s="9" t="s">
        <v>400</v>
      </c>
      <c r="H309" s="441" t="s">
        <v>985</v>
      </c>
      <c r="I309" s="441" t="s">
        <v>935</v>
      </c>
      <c r="J309" s="441" t="s">
        <v>931</v>
      </c>
      <c r="K309" s="8"/>
      <c r="L309" s="9">
        <v>601.77</v>
      </c>
      <c r="M309" s="9" t="s">
        <v>986</v>
      </c>
      <c r="N309" s="9">
        <v>2</v>
      </c>
    </row>
    <row r="310" spans="1:14">
      <c r="A310" t="s">
        <v>1239</v>
      </c>
      <c r="B310" s="9" t="s">
        <v>926</v>
      </c>
      <c r="C310" s="10">
        <v>6010032</v>
      </c>
      <c r="D310" s="11">
        <v>3</v>
      </c>
      <c r="E310" s="443" t="s">
        <v>296</v>
      </c>
      <c r="F310" s="10" t="s">
        <v>399</v>
      </c>
      <c r="G310" s="9" t="s">
        <v>400</v>
      </c>
      <c r="H310" s="441" t="s">
        <v>987</v>
      </c>
      <c r="I310" s="441" t="s">
        <v>983</v>
      </c>
      <c r="J310" s="441" t="s">
        <v>931</v>
      </c>
      <c r="K310" s="8"/>
      <c r="L310" s="9">
        <v>601.84</v>
      </c>
      <c r="M310" s="9" t="s">
        <v>970</v>
      </c>
      <c r="N310" s="9">
        <v>2</v>
      </c>
    </row>
    <row r="311" spans="1:14">
      <c r="A311" t="s">
        <v>1239</v>
      </c>
      <c r="B311" s="9" t="s">
        <v>926</v>
      </c>
      <c r="C311" s="10">
        <v>6010033</v>
      </c>
      <c r="D311" s="11">
        <v>3</v>
      </c>
      <c r="E311" s="443" t="s">
        <v>297</v>
      </c>
      <c r="F311" s="10" t="s">
        <v>399</v>
      </c>
      <c r="G311" s="9" t="s">
        <v>400</v>
      </c>
      <c r="H311" s="441" t="s">
        <v>988</v>
      </c>
      <c r="I311" s="441" t="s">
        <v>983</v>
      </c>
      <c r="J311" s="441" t="s">
        <v>931</v>
      </c>
      <c r="K311" s="8"/>
      <c r="L311" s="9">
        <v>601.84</v>
      </c>
      <c r="M311" s="9" t="s">
        <v>970</v>
      </c>
      <c r="N311" s="9">
        <v>2</v>
      </c>
    </row>
    <row r="312" spans="1:14">
      <c r="A312" t="s">
        <v>1239</v>
      </c>
      <c r="B312" s="9" t="s">
        <v>926</v>
      </c>
      <c r="C312" s="10">
        <v>6010034</v>
      </c>
      <c r="D312" s="11">
        <v>3</v>
      </c>
      <c r="E312" s="443" t="s">
        <v>298</v>
      </c>
      <c r="F312" s="10" t="s">
        <v>399</v>
      </c>
      <c r="G312" s="9" t="s">
        <v>400</v>
      </c>
      <c r="H312" s="441" t="s">
        <v>989</v>
      </c>
      <c r="I312" s="441" t="s">
        <v>983</v>
      </c>
      <c r="J312" s="441" t="s">
        <v>931</v>
      </c>
      <c r="K312" s="8"/>
      <c r="L312" s="9">
        <v>601.84</v>
      </c>
      <c r="M312" s="9" t="s">
        <v>970</v>
      </c>
      <c r="N312" s="9">
        <v>2</v>
      </c>
    </row>
    <row r="313" spans="1:14">
      <c r="A313" t="s">
        <v>1239</v>
      </c>
      <c r="B313" s="9" t="s">
        <v>926</v>
      </c>
      <c r="C313" s="10">
        <v>6010035</v>
      </c>
      <c r="D313" s="11">
        <v>3</v>
      </c>
      <c r="E313" s="443" t="s">
        <v>990</v>
      </c>
      <c r="F313" s="10" t="s">
        <v>399</v>
      </c>
      <c r="G313" s="9" t="s">
        <v>400</v>
      </c>
      <c r="H313" s="441" t="s">
        <v>991</v>
      </c>
      <c r="I313" s="440"/>
      <c r="J313" s="440"/>
      <c r="K313" s="8"/>
      <c r="L313" s="9">
        <v>601.32000000000005</v>
      </c>
      <c r="M313" s="9" t="s">
        <v>308</v>
      </c>
      <c r="N313" s="9">
        <v>2</v>
      </c>
    </row>
    <row r="314" spans="1:14">
      <c r="A314" t="s">
        <v>1239</v>
      </c>
      <c r="B314" s="9" t="s">
        <v>926</v>
      </c>
      <c r="C314" s="10">
        <v>6010036</v>
      </c>
      <c r="D314" s="11">
        <v>3</v>
      </c>
      <c r="E314" s="443" t="s">
        <v>992</v>
      </c>
      <c r="F314" s="10" t="s">
        <v>399</v>
      </c>
      <c r="G314" s="9" t="s">
        <v>400</v>
      </c>
      <c r="H314" s="441" t="s">
        <v>993</v>
      </c>
      <c r="I314" s="441" t="s">
        <v>935</v>
      </c>
      <c r="J314" s="441" t="s">
        <v>931</v>
      </c>
      <c r="K314" s="8"/>
      <c r="L314" s="9">
        <v>601.62</v>
      </c>
      <c r="M314" s="9" t="s">
        <v>994</v>
      </c>
      <c r="N314" s="9">
        <v>2</v>
      </c>
    </row>
    <row r="315" spans="1:14">
      <c r="A315" t="s">
        <v>1239</v>
      </c>
      <c r="B315" s="9" t="s">
        <v>926</v>
      </c>
      <c r="C315" s="10">
        <v>6010037</v>
      </c>
      <c r="D315" s="11">
        <v>3</v>
      </c>
      <c r="E315" s="443" t="s">
        <v>299</v>
      </c>
      <c r="F315" s="10" t="s">
        <v>399</v>
      </c>
      <c r="G315" s="9" t="s">
        <v>400</v>
      </c>
      <c r="H315" s="441" t="s">
        <v>995</v>
      </c>
      <c r="I315" s="440"/>
      <c r="J315" s="440"/>
      <c r="K315" s="8"/>
      <c r="L315" s="9">
        <v>601.32000000000005</v>
      </c>
      <c r="M315" s="9" t="s">
        <v>308</v>
      </c>
      <c r="N315" s="9">
        <v>2</v>
      </c>
    </row>
    <row r="316" spans="1:14">
      <c r="A316" t="s">
        <v>1239</v>
      </c>
      <c r="B316" s="9" t="s">
        <v>926</v>
      </c>
      <c r="C316" s="10">
        <v>6020000</v>
      </c>
      <c r="D316" s="11">
        <v>2</v>
      </c>
      <c r="E316" s="431" t="s">
        <v>15</v>
      </c>
      <c r="F316" s="10" t="s">
        <v>399</v>
      </c>
      <c r="G316" s="9" t="s">
        <v>400</v>
      </c>
      <c r="H316" s="440"/>
      <c r="I316" s="440"/>
      <c r="J316" s="440"/>
      <c r="K316" s="8"/>
      <c r="L316" s="8"/>
      <c r="M316" s="8"/>
      <c r="N316" s="8"/>
    </row>
    <row r="317" spans="1:14">
      <c r="A317" t="s">
        <v>1239</v>
      </c>
      <c r="B317" s="9" t="s">
        <v>926</v>
      </c>
      <c r="C317" s="10">
        <v>6020001</v>
      </c>
      <c r="D317" s="11">
        <v>3</v>
      </c>
      <c r="E317" s="443" t="s">
        <v>996</v>
      </c>
      <c r="F317" s="10" t="s">
        <v>399</v>
      </c>
      <c r="G317" s="9" t="s">
        <v>400</v>
      </c>
      <c r="H317" s="441" t="s">
        <v>997</v>
      </c>
      <c r="I317" s="441" t="s">
        <v>983</v>
      </c>
      <c r="J317" s="441" t="s">
        <v>931</v>
      </c>
      <c r="K317" s="8"/>
      <c r="L317" s="9">
        <v>601.54</v>
      </c>
      <c r="M317" s="9" t="s">
        <v>998</v>
      </c>
      <c r="N317" s="9">
        <v>2</v>
      </c>
    </row>
    <row r="318" spans="1:14">
      <c r="A318" t="s">
        <v>1239</v>
      </c>
      <c r="B318" s="9" t="s">
        <v>926</v>
      </c>
      <c r="C318" s="10">
        <v>6020002</v>
      </c>
      <c r="D318" s="11">
        <v>3</v>
      </c>
      <c r="E318" s="443" t="s">
        <v>999</v>
      </c>
      <c r="F318" s="10" t="s">
        <v>399</v>
      </c>
      <c r="G318" s="9" t="s">
        <v>400</v>
      </c>
      <c r="H318" s="441" t="s">
        <v>1000</v>
      </c>
      <c r="I318" s="441" t="s">
        <v>983</v>
      </c>
      <c r="J318" s="441" t="s">
        <v>931</v>
      </c>
      <c r="K318" s="8"/>
      <c r="L318" s="9">
        <v>601.38</v>
      </c>
      <c r="M318" s="9" t="s">
        <v>1001</v>
      </c>
      <c r="N318" s="9">
        <v>2</v>
      </c>
    </row>
    <row r="319" spans="1:14">
      <c r="A319" t="s">
        <v>1239</v>
      </c>
      <c r="B319" s="9" t="s">
        <v>926</v>
      </c>
      <c r="C319" s="10">
        <v>6020003</v>
      </c>
      <c r="D319" s="11">
        <v>3</v>
      </c>
      <c r="E319" s="443" t="s">
        <v>300</v>
      </c>
      <c r="F319" s="10" t="s">
        <v>399</v>
      </c>
      <c r="G319" s="9" t="s">
        <v>400</v>
      </c>
      <c r="H319" s="441" t="s">
        <v>1002</v>
      </c>
      <c r="I319" s="441" t="s">
        <v>1003</v>
      </c>
      <c r="J319" s="441" t="s">
        <v>851</v>
      </c>
      <c r="K319" s="8"/>
      <c r="L319" s="9">
        <v>701.1</v>
      </c>
      <c r="M319" s="9" t="s">
        <v>1004</v>
      </c>
      <c r="N319" s="9">
        <v>2</v>
      </c>
    </row>
    <row r="320" spans="1:14">
      <c r="A320" t="s">
        <v>1239</v>
      </c>
      <c r="B320" s="9" t="s">
        <v>926</v>
      </c>
      <c r="C320" s="10">
        <v>6020004</v>
      </c>
      <c r="D320" s="11">
        <v>3</v>
      </c>
      <c r="E320" s="443" t="s">
        <v>1005</v>
      </c>
      <c r="F320" s="10" t="s">
        <v>399</v>
      </c>
      <c r="G320" s="9" t="s">
        <v>400</v>
      </c>
      <c r="H320" s="441" t="s">
        <v>1006</v>
      </c>
      <c r="I320" s="441" t="s">
        <v>983</v>
      </c>
      <c r="J320" s="441" t="s">
        <v>931</v>
      </c>
      <c r="K320" s="8"/>
      <c r="L320" s="9">
        <v>701.1</v>
      </c>
      <c r="M320" s="9" t="s">
        <v>1004</v>
      </c>
      <c r="N320" s="9">
        <v>2</v>
      </c>
    </row>
    <row r="321" spans="1:14">
      <c r="A321" t="s">
        <v>1239</v>
      </c>
      <c r="B321" s="9" t="s">
        <v>926</v>
      </c>
      <c r="C321" s="10">
        <v>6020005</v>
      </c>
      <c r="D321" s="11">
        <v>3</v>
      </c>
      <c r="E321" s="443" t="s">
        <v>1007</v>
      </c>
      <c r="F321" s="10" t="s">
        <v>399</v>
      </c>
      <c r="G321" s="9" t="s">
        <v>400</v>
      </c>
      <c r="H321" s="441" t="s">
        <v>1008</v>
      </c>
      <c r="I321" s="441" t="s">
        <v>983</v>
      </c>
      <c r="J321" s="441" t="s">
        <v>931</v>
      </c>
      <c r="K321" s="8"/>
      <c r="L321" s="9">
        <v>601.6</v>
      </c>
      <c r="M321" s="9" t="s">
        <v>1009</v>
      </c>
      <c r="N321" s="9">
        <v>2</v>
      </c>
    </row>
    <row r="322" spans="1:14">
      <c r="A322" t="s">
        <v>1239</v>
      </c>
      <c r="B322" s="9" t="s">
        <v>926</v>
      </c>
      <c r="C322" s="10">
        <v>6020006</v>
      </c>
      <c r="D322" s="11">
        <v>3</v>
      </c>
      <c r="E322" s="443" t="s">
        <v>38</v>
      </c>
      <c r="F322" s="10" t="s">
        <v>399</v>
      </c>
      <c r="G322" s="9" t="s">
        <v>400</v>
      </c>
      <c r="H322" s="441" t="s">
        <v>1010</v>
      </c>
      <c r="I322" s="441" t="s">
        <v>1011</v>
      </c>
      <c r="J322" s="441" t="s">
        <v>1012</v>
      </c>
      <c r="K322" s="8"/>
      <c r="L322" s="9">
        <v>601.84</v>
      </c>
      <c r="M322" s="9" t="s">
        <v>970</v>
      </c>
      <c r="N322" s="9">
        <v>2</v>
      </c>
    </row>
    <row r="323" spans="1:14">
      <c r="A323" t="s">
        <v>1239</v>
      </c>
      <c r="B323" s="9" t="s">
        <v>926</v>
      </c>
      <c r="C323" s="10">
        <v>6020007</v>
      </c>
      <c r="D323" s="11">
        <v>3</v>
      </c>
      <c r="E323" s="443" t="s">
        <v>1013</v>
      </c>
      <c r="F323" s="10" t="s">
        <v>399</v>
      </c>
      <c r="G323" s="9" t="s">
        <v>400</v>
      </c>
      <c r="H323" s="441" t="s">
        <v>1014</v>
      </c>
      <c r="I323" s="441" t="s">
        <v>983</v>
      </c>
      <c r="J323" s="441" t="s">
        <v>931</v>
      </c>
      <c r="K323" s="8"/>
      <c r="L323" s="9">
        <v>601.57000000000005</v>
      </c>
      <c r="M323" s="9" t="s">
        <v>1015</v>
      </c>
      <c r="N323" s="9">
        <v>2</v>
      </c>
    </row>
    <row r="324" spans="1:14">
      <c r="A324" t="s">
        <v>1239</v>
      </c>
      <c r="B324" s="9" t="s">
        <v>926</v>
      </c>
      <c r="C324" s="10">
        <v>6020008</v>
      </c>
      <c r="D324" s="11">
        <v>3</v>
      </c>
      <c r="E324" s="443" t="s">
        <v>1016</v>
      </c>
      <c r="F324" s="10" t="s">
        <v>399</v>
      </c>
      <c r="G324" s="9" t="s">
        <v>400</v>
      </c>
      <c r="H324" s="441" t="s">
        <v>1017</v>
      </c>
      <c r="I324" s="441" t="s">
        <v>983</v>
      </c>
      <c r="J324" s="441" t="s">
        <v>931</v>
      </c>
      <c r="K324" s="8"/>
      <c r="L324" s="9">
        <v>601.84</v>
      </c>
      <c r="M324" s="9" t="s">
        <v>970</v>
      </c>
      <c r="N324" s="9">
        <v>2</v>
      </c>
    </row>
    <row r="325" spans="1:14">
      <c r="A325" t="s">
        <v>1239</v>
      </c>
      <c r="B325" s="9" t="s">
        <v>926</v>
      </c>
      <c r="C325" s="10">
        <v>6020009</v>
      </c>
      <c r="D325" s="11">
        <v>3</v>
      </c>
      <c r="E325" s="443" t="s">
        <v>1018</v>
      </c>
      <c r="F325" s="10" t="s">
        <v>399</v>
      </c>
      <c r="G325" s="9" t="s">
        <v>400</v>
      </c>
      <c r="H325" s="441" t="s">
        <v>1019</v>
      </c>
      <c r="I325" s="440"/>
      <c r="J325" s="440"/>
      <c r="K325" s="8"/>
      <c r="L325" s="9">
        <v>601.84</v>
      </c>
      <c r="M325" s="9" t="s">
        <v>970</v>
      </c>
      <c r="N325" s="9">
        <v>2</v>
      </c>
    </row>
    <row r="326" spans="1:14">
      <c r="A326" t="s">
        <v>1239</v>
      </c>
      <c r="B326" s="9" t="s">
        <v>926</v>
      </c>
      <c r="C326" s="10">
        <v>6020010</v>
      </c>
      <c r="D326" s="11">
        <v>3</v>
      </c>
      <c r="E326" s="443" t="s">
        <v>1020</v>
      </c>
      <c r="F326" s="10" t="s">
        <v>399</v>
      </c>
      <c r="G326" s="9" t="s">
        <v>400</v>
      </c>
      <c r="H326" s="441" t="s">
        <v>1021</v>
      </c>
      <c r="I326" s="441" t="s">
        <v>983</v>
      </c>
      <c r="J326" s="441" t="s">
        <v>931</v>
      </c>
      <c r="K326" s="8"/>
      <c r="L326" s="9">
        <v>601.84</v>
      </c>
      <c r="M326" s="9" t="s">
        <v>970</v>
      </c>
      <c r="N326" s="9">
        <v>2</v>
      </c>
    </row>
    <row r="327" spans="1:14">
      <c r="A327" t="s">
        <v>1239</v>
      </c>
      <c r="B327" s="9" t="s">
        <v>926</v>
      </c>
      <c r="C327" s="10">
        <v>6020011</v>
      </c>
      <c r="D327" s="11">
        <v>3</v>
      </c>
      <c r="E327" s="443" t="s">
        <v>1022</v>
      </c>
      <c r="F327" s="10" t="s">
        <v>399</v>
      </c>
      <c r="G327" s="9" t="s">
        <v>400</v>
      </c>
      <c r="H327" s="441" t="s">
        <v>1023</v>
      </c>
      <c r="I327" s="441" t="s">
        <v>983</v>
      </c>
      <c r="J327" s="441" t="s">
        <v>931</v>
      </c>
      <c r="K327" s="8"/>
      <c r="L327" s="9">
        <v>601.4</v>
      </c>
      <c r="M327" s="9" t="s">
        <v>1024</v>
      </c>
      <c r="N327" s="9">
        <v>2</v>
      </c>
    </row>
    <row r="328" spans="1:14">
      <c r="A328" t="s">
        <v>1239</v>
      </c>
      <c r="B328" s="9" t="s">
        <v>926</v>
      </c>
      <c r="C328" s="10">
        <v>6020012</v>
      </c>
      <c r="D328" s="11">
        <v>3</v>
      </c>
      <c r="E328" s="443" t="s">
        <v>301</v>
      </c>
      <c r="F328" s="10" t="s">
        <v>399</v>
      </c>
      <c r="G328" s="9" t="s">
        <v>400</v>
      </c>
      <c r="H328" s="441" t="s">
        <v>1025</v>
      </c>
      <c r="I328" s="441" t="s">
        <v>983</v>
      </c>
      <c r="J328" s="441" t="s">
        <v>931</v>
      </c>
      <c r="K328" s="8"/>
      <c r="L328" s="9">
        <v>601.34</v>
      </c>
      <c r="M328" s="9" t="s">
        <v>1026</v>
      </c>
      <c r="N328" s="9">
        <v>2</v>
      </c>
    </row>
    <row r="329" spans="1:14">
      <c r="A329" t="s">
        <v>1239</v>
      </c>
      <c r="B329" s="9" t="s">
        <v>926</v>
      </c>
      <c r="C329" s="10">
        <v>6020013</v>
      </c>
      <c r="D329" s="11">
        <v>3</v>
      </c>
      <c r="E329" s="443" t="s">
        <v>302</v>
      </c>
      <c r="F329" s="10" t="s">
        <v>399</v>
      </c>
      <c r="G329" s="9" t="s">
        <v>400</v>
      </c>
      <c r="H329" s="441" t="s">
        <v>1027</v>
      </c>
      <c r="I329" s="441" t="s">
        <v>983</v>
      </c>
      <c r="J329" s="441" t="s">
        <v>931</v>
      </c>
      <c r="K329" s="8"/>
      <c r="L329" s="9">
        <v>601.38</v>
      </c>
      <c r="M329" s="9" t="s">
        <v>1001</v>
      </c>
      <c r="N329" s="9">
        <v>2</v>
      </c>
    </row>
    <row r="330" spans="1:14">
      <c r="A330" t="s">
        <v>1239</v>
      </c>
      <c r="B330" s="9" t="s">
        <v>926</v>
      </c>
      <c r="C330" s="10">
        <v>6020014</v>
      </c>
      <c r="D330" s="11">
        <v>3</v>
      </c>
      <c r="E330" s="443" t="s">
        <v>1028</v>
      </c>
      <c r="F330" s="10" t="s">
        <v>399</v>
      </c>
      <c r="G330" s="9" t="s">
        <v>400</v>
      </c>
      <c r="H330" s="441" t="s">
        <v>1029</v>
      </c>
      <c r="I330" s="441" t="s">
        <v>983</v>
      </c>
      <c r="J330" s="441" t="s">
        <v>931</v>
      </c>
      <c r="K330" s="8"/>
      <c r="L330" s="9">
        <v>601.58000000000004</v>
      </c>
      <c r="M330" s="9" t="s">
        <v>1030</v>
      </c>
      <c r="N330" s="9">
        <v>2</v>
      </c>
    </row>
    <row r="331" spans="1:14">
      <c r="A331" t="s">
        <v>1239</v>
      </c>
      <c r="B331" s="9" t="s">
        <v>926</v>
      </c>
      <c r="C331" s="10">
        <v>6020015</v>
      </c>
      <c r="D331" s="11">
        <v>3</v>
      </c>
      <c r="E331" s="443" t="s">
        <v>1031</v>
      </c>
      <c r="F331" s="10" t="s">
        <v>399</v>
      </c>
      <c r="G331" s="9" t="s">
        <v>400</v>
      </c>
      <c r="H331" s="441" t="s">
        <v>1032</v>
      </c>
      <c r="I331" s="441" t="s">
        <v>1033</v>
      </c>
      <c r="J331" s="441" t="s">
        <v>1034</v>
      </c>
      <c r="K331" s="8"/>
      <c r="L331" s="9">
        <v>601.6</v>
      </c>
      <c r="M331" s="9" t="s">
        <v>1009</v>
      </c>
      <c r="N331" s="9">
        <v>2</v>
      </c>
    </row>
    <row r="332" spans="1:14">
      <c r="A332" t="s">
        <v>1239</v>
      </c>
      <c r="B332" s="9" t="s">
        <v>926</v>
      </c>
      <c r="C332" s="10">
        <v>6020016</v>
      </c>
      <c r="D332" s="11">
        <v>3</v>
      </c>
      <c r="E332" s="443" t="s">
        <v>1035</v>
      </c>
      <c r="F332" s="10" t="s">
        <v>399</v>
      </c>
      <c r="G332" s="9" t="s">
        <v>400</v>
      </c>
      <c r="H332" s="441" t="s">
        <v>1036</v>
      </c>
      <c r="I332" s="441" t="s">
        <v>983</v>
      </c>
      <c r="J332" s="441" t="s">
        <v>931</v>
      </c>
      <c r="K332" s="8"/>
      <c r="L332" s="9">
        <v>601.32000000000005</v>
      </c>
      <c r="M332" s="9" t="s">
        <v>308</v>
      </c>
      <c r="N332" s="9">
        <v>2</v>
      </c>
    </row>
    <row r="333" spans="1:14">
      <c r="A333" t="s">
        <v>1239</v>
      </c>
      <c r="B333" s="9" t="s">
        <v>926</v>
      </c>
      <c r="C333" s="10">
        <v>6020017</v>
      </c>
      <c r="D333" s="11">
        <v>3</v>
      </c>
      <c r="E333" s="443" t="s">
        <v>1037</v>
      </c>
      <c r="F333" s="10" t="s">
        <v>399</v>
      </c>
      <c r="G333" s="9" t="s">
        <v>400</v>
      </c>
      <c r="H333" s="441" t="s">
        <v>1038</v>
      </c>
      <c r="I333" s="441" t="s">
        <v>983</v>
      </c>
      <c r="J333" s="441" t="s">
        <v>931</v>
      </c>
      <c r="K333" s="8"/>
      <c r="L333" s="9">
        <v>612.01</v>
      </c>
      <c r="M333" s="9" t="s">
        <v>1039</v>
      </c>
      <c r="N333" s="9">
        <v>2</v>
      </c>
    </row>
    <row r="334" spans="1:14">
      <c r="A334" t="s">
        <v>1239</v>
      </c>
      <c r="B334" s="9" t="s">
        <v>926</v>
      </c>
      <c r="C334" s="10">
        <v>6020018</v>
      </c>
      <c r="D334" s="11">
        <v>3</v>
      </c>
      <c r="E334" s="443" t="s">
        <v>303</v>
      </c>
      <c r="F334" s="10" t="s">
        <v>399</v>
      </c>
      <c r="G334" s="9" t="s">
        <v>400</v>
      </c>
      <c r="H334" s="441" t="s">
        <v>1040</v>
      </c>
      <c r="I334" s="441" t="s">
        <v>983</v>
      </c>
      <c r="J334" s="441" t="s">
        <v>931</v>
      </c>
      <c r="K334" s="8"/>
      <c r="L334" s="9">
        <v>612.01</v>
      </c>
      <c r="M334" s="9" t="s">
        <v>1039</v>
      </c>
      <c r="N334" s="9">
        <v>2</v>
      </c>
    </row>
    <row r="335" spans="1:14">
      <c r="A335" t="s">
        <v>1239</v>
      </c>
      <c r="B335" s="9" t="s">
        <v>926</v>
      </c>
      <c r="C335" s="10">
        <v>6020019</v>
      </c>
      <c r="D335" s="11">
        <v>3</v>
      </c>
      <c r="E335" s="443" t="s">
        <v>304</v>
      </c>
      <c r="F335" s="10" t="s">
        <v>399</v>
      </c>
      <c r="G335" s="9" t="s">
        <v>400</v>
      </c>
      <c r="H335" s="441" t="s">
        <v>1041</v>
      </c>
      <c r="I335" s="441" t="s">
        <v>983</v>
      </c>
      <c r="J335" s="441" t="s">
        <v>931</v>
      </c>
      <c r="K335" s="8"/>
      <c r="L335" s="9">
        <v>601.83000000000004</v>
      </c>
      <c r="M335" s="9" t="s">
        <v>1042</v>
      </c>
      <c r="N335" s="9">
        <v>2</v>
      </c>
    </row>
    <row r="336" spans="1:14">
      <c r="A336" t="s">
        <v>1239</v>
      </c>
      <c r="B336" s="9" t="s">
        <v>926</v>
      </c>
      <c r="C336" s="10">
        <v>6020020</v>
      </c>
      <c r="D336" s="11">
        <v>3</v>
      </c>
      <c r="E336" s="443" t="s">
        <v>1043</v>
      </c>
      <c r="F336" s="10" t="s">
        <v>399</v>
      </c>
      <c r="G336" s="9" t="s">
        <v>400</v>
      </c>
      <c r="H336" s="441" t="s">
        <v>1044</v>
      </c>
      <c r="I336" s="441" t="s">
        <v>983</v>
      </c>
      <c r="J336" s="441" t="s">
        <v>931</v>
      </c>
      <c r="K336" s="8"/>
      <c r="L336" s="9">
        <v>601.54999999999995</v>
      </c>
      <c r="M336" s="9" t="s">
        <v>1045</v>
      </c>
      <c r="N336" s="9">
        <v>2</v>
      </c>
    </row>
    <row r="337" spans="1:14">
      <c r="A337" t="s">
        <v>1239</v>
      </c>
      <c r="B337" s="9" t="s">
        <v>926</v>
      </c>
      <c r="C337" s="10">
        <v>6020021</v>
      </c>
      <c r="D337" s="11">
        <v>3</v>
      </c>
      <c r="E337" s="443" t="s">
        <v>305</v>
      </c>
      <c r="F337" s="10" t="s">
        <v>399</v>
      </c>
      <c r="G337" s="9" t="s">
        <v>400</v>
      </c>
      <c r="H337" s="441" t="s">
        <v>1046</v>
      </c>
      <c r="I337" s="441" t="s">
        <v>983</v>
      </c>
      <c r="J337" s="441" t="s">
        <v>931</v>
      </c>
      <c r="K337" s="8"/>
      <c r="L337" s="9">
        <v>601.59</v>
      </c>
      <c r="M337" s="9" t="s">
        <v>1047</v>
      </c>
      <c r="N337" s="9">
        <v>2</v>
      </c>
    </row>
    <row r="338" spans="1:14">
      <c r="A338" t="s">
        <v>1239</v>
      </c>
      <c r="B338" s="9" t="s">
        <v>926</v>
      </c>
      <c r="C338" s="10">
        <v>6020022</v>
      </c>
      <c r="D338" s="11">
        <v>3</v>
      </c>
      <c r="E338" s="443" t="s">
        <v>306</v>
      </c>
      <c r="F338" s="10" t="s">
        <v>399</v>
      </c>
      <c r="G338" s="9" t="s">
        <v>400</v>
      </c>
      <c r="H338" s="441" t="s">
        <v>1048</v>
      </c>
      <c r="I338" s="441" t="s">
        <v>983</v>
      </c>
      <c r="J338" s="441" t="s">
        <v>931</v>
      </c>
      <c r="K338" s="8"/>
      <c r="L338" s="9">
        <v>601.71</v>
      </c>
      <c r="M338" s="9" t="s">
        <v>1049</v>
      </c>
      <c r="N338" s="9">
        <v>2</v>
      </c>
    </row>
    <row r="339" spans="1:14">
      <c r="A339" t="s">
        <v>1239</v>
      </c>
      <c r="B339" s="9" t="s">
        <v>926</v>
      </c>
      <c r="C339" s="10">
        <v>6020023</v>
      </c>
      <c r="D339" s="11">
        <v>3</v>
      </c>
      <c r="E339" s="443" t="s">
        <v>1050</v>
      </c>
      <c r="F339" s="10" t="s">
        <v>399</v>
      </c>
      <c r="G339" s="9" t="s">
        <v>400</v>
      </c>
      <c r="H339" s="441" t="s">
        <v>1051</v>
      </c>
      <c r="I339" s="441" t="s">
        <v>1052</v>
      </c>
      <c r="J339" s="441" t="s">
        <v>931</v>
      </c>
      <c r="K339" s="8"/>
      <c r="L339" s="9">
        <v>602.65</v>
      </c>
      <c r="M339" s="9" t="s">
        <v>1053</v>
      </c>
      <c r="N339" s="9">
        <v>2</v>
      </c>
    </row>
    <row r="340" spans="1:14">
      <c r="A340" t="s">
        <v>1239</v>
      </c>
      <c r="B340" s="9" t="s">
        <v>926</v>
      </c>
      <c r="C340" s="10">
        <v>6020024</v>
      </c>
      <c r="D340" s="11">
        <v>3</v>
      </c>
      <c r="E340" s="443" t="s">
        <v>1054</v>
      </c>
      <c r="F340" s="10" t="s">
        <v>399</v>
      </c>
      <c r="G340" s="9" t="s">
        <v>400</v>
      </c>
      <c r="H340" s="441" t="s">
        <v>1055</v>
      </c>
      <c r="I340" s="441" t="s">
        <v>1033</v>
      </c>
      <c r="J340" s="441" t="s">
        <v>1034</v>
      </c>
      <c r="K340" s="8"/>
      <c r="L340" s="9">
        <v>602.71</v>
      </c>
      <c r="M340" s="9" t="s">
        <v>1049</v>
      </c>
      <c r="N340" s="9">
        <v>2</v>
      </c>
    </row>
    <row r="341" spans="1:14">
      <c r="A341" t="s">
        <v>1239</v>
      </c>
      <c r="B341" s="9" t="s">
        <v>926</v>
      </c>
      <c r="C341" s="10">
        <v>6020025</v>
      </c>
      <c r="D341" s="11">
        <v>3</v>
      </c>
      <c r="E341" s="443" t="s">
        <v>307</v>
      </c>
      <c r="F341" s="10" t="s">
        <v>399</v>
      </c>
      <c r="G341" s="9" t="s">
        <v>400</v>
      </c>
      <c r="H341" s="441" t="s">
        <v>1056</v>
      </c>
      <c r="I341" s="441" t="s">
        <v>983</v>
      </c>
      <c r="J341" s="441" t="s">
        <v>931</v>
      </c>
      <c r="K341" s="8"/>
      <c r="L341" s="9">
        <v>601.57000000000005</v>
      </c>
      <c r="M341" s="9" t="s">
        <v>1015</v>
      </c>
      <c r="N341" s="9">
        <v>2</v>
      </c>
    </row>
    <row r="342" spans="1:14">
      <c r="A342" t="s">
        <v>1239</v>
      </c>
      <c r="B342" s="9" t="s">
        <v>926</v>
      </c>
      <c r="C342" s="10">
        <v>6020026</v>
      </c>
      <c r="D342" s="11">
        <v>3</v>
      </c>
      <c r="E342" s="443" t="s">
        <v>1057</v>
      </c>
      <c r="F342" s="10" t="s">
        <v>399</v>
      </c>
      <c r="G342" s="9" t="s">
        <v>400</v>
      </c>
      <c r="H342" s="441" t="s">
        <v>1058</v>
      </c>
      <c r="I342" s="441" t="s">
        <v>983</v>
      </c>
      <c r="J342" s="441" t="s">
        <v>931</v>
      </c>
      <c r="K342" s="8"/>
      <c r="L342" s="9">
        <v>601.32000000000005</v>
      </c>
      <c r="M342" s="9" t="s">
        <v>308</v>
      </c>
      <c r="N342" s="9">
        <v>2</v>
      </c>
    </row>
    <row r="343" spans="1:14">
      <c r="A343" t="s">
        <v>1239</v>
      </c>
      <c r="B343" s="9" t="s">
        <v>926</v>
      </c>
      <c r="C343" s="10">
        <v>6020027</v>
      </c>
      <c r="D343" s="11">
        <v>3</v>
      </c>
      <c r="E343" s="443" t="s">
        <v>1059</v>
      </c>
      <c r="F343" s="10" t="s">
        <v>399</v>
      </c>
      <c r="G343" s="9" t="s">
        <v>400</v>
      </c>
      <c r="H343" s="441" t="s">
        <v>1060</v>
      </c>
      <c r="I343" s="441" t="s">
        <v>983</v>
      </c>
      <c r="J343" s="441" t="s">
        <v>931</v>
      </c>
      <c r="K343" s="8"/>
      <c r="L343" s="9">
        <v>601.32000000000005</v>
      </c>
      <c r="M343" s="9" t="s">
        <v>308</v>
      </c>
      <c r="N343" s="9">
        <v>2</v>
      </c>
    </row>
    <row r="344" spans="1:14">
      <c r="A344" t="s">
        <v>1239</v>
      </c>
      <c r="B344" s="9" t="s">
        <v>926</v>
      </c>
      <c r="C344" s="10">
        <v>6020028</v>
      </c>
      <c r="D344" s="11">
        <v>3</v>
      </c>
      <c r="E344" s="443" t="s">
        <v>1061</v>
      </c>
      <c r="F344" s="10" t="s">
        <v>399</v>
      </c>
      <c r="G344" s="9" t="s">
        <v>400</v>
      </c>
      <c r="H344" s="441" t="s">
        <v>1062</v>
      </c>
      <c r="I344" s="441" t="s">
        <v>983</v>
      </c>
      <c r="J344" s="441" t="s">
        <v>931</v>
      </c>
      <c r="K344" s="8"/>
      <c r="L344" s="9">
        <v>601.32000000000005</v>
      </c>
      <c r="M344" s="9" t="s">
        <v>308</v>
      </c>
      <c r="N344" s="9">
        <v>2</v>
      </c>
    </row>
    <row r="345" spans="1:14">
      <c r="A345" t="s">
        <v>1239</v>
      </c>
      <c r="B345" s="9" t="s">
        <v>926</v>
      </c>
      <c r="C345" s="10">
        <v>6030000</v>
      </c>
      <c r="D345" s="11">
        <v>2</v>
      </c>
      <c r="E345" s="431" t="s">
        <v>309</v>
      </c>
      <c r="F345" s="10" t="s">
        <v>399</v>
      </c>
      <c r="G345" s="9" t="s">
        <v>400</v>
      </c>
      <c r="H345" s="440"/>
      <c r="I345" s="440"/>
      <c r="J345" s="440"/>
      <c r="K345" s="8"/>
      <c r="L345" s="8"/>
      <c r="M345" s="8"/>
      <c r="N345" s="8"/>
    </row>
    <row r="346" spans="1:14">
      <c r="A346" t="s">
        <v>1239</v>
      </c>
      <c r="B346" s="9" t="s">
        <v>926</v>
      </c>
      <c r="C346" s="10">
        <v>6030001</v>
      </c>
      <c r="D346" s="11">
        <v>3</v>
      </c>
      <c r="E346" s="443" t="s">
        <v>1063</v>
      </c>
      <c r="F346" s="10" t="s">
        <v>399</v>
      </c>
      <c r="G346" s="9" t="s">
        <v>400</v>
      </c>
      <c r="H346" s="441" t="s">
        <v>1064</v>
      </c>
      <c r="I346" s="441" t="s">
        <v>983</v>
      </c>
      <c r="J346" s="441" t="s">
        <v>931</v>
      </c>
      <c r="K346" s="8"/>
      <c r="L346" s="9">
        <v>601.48</v>
      </c>
      <c r="M346" s="9" t="s">
        <v>1065</v>
      </c>
      <c r="N346" s="9">
        <v>2</v>
      </c>
    </row>
    <row r="347" spans="1:14">
      <c r="A347" t="s">
        <v>1239</v>
      </c>
      <c r="B347" s="9" t="s">
        <v>926</v>
      </c>
      <c r="C347" s="10">
        <v>6030002</v>
      </c>
      <c r="D347" s="11">
        <v>3</v>
      </c>
      <c r="E347" s="443" t="s">
        <v>1066</v>
      </c>
      <c r="F347" s="10" t="s">
        <v>399</v>
      </c>
      <c r="G347" s="9" t="s">
        <v>400</v>
      </c>
      <c r="H347" s="441" t="s">
        <v>1067</v>
      </c>
      <c r="I347" s="440"/>
      <c r="J347" s="440"/>
      <c r="K347" s="8"/>
      <c r="L347" s="9">
        <v>601.84</v>
      </c>
      <c r="M347" s="9" t="s">
        <v>970</v>
      </c>
      <c r="N347" s="9">
        <v>2</v>
      </c>
    </row>
    <row r="348" spans="1:14">
      <c r="A348" t="s">
        <v>1239</v>
      </c>
      <c r="B348" s="9" t="s">
        <v>926</v>
      </c>
      <c r="C348" s="10">
        <v>6030003</v>
      </c>
      <c r="D348" s="11">
        <v>3</v>
      </c>
      <c r="E348" s="443" t="s">
        <v>310</v>
      </c>
      <c r="F348" s="10" t="s">
        <v>399</v>
      </c>
      <c r="G348" s="9" t="s">
        <v>400</v>
      </c>
      <c r="H348" s="441" t="s">
        <v>1068</v>
      </c>
      <c r="I348" s="441" t="s">
        <v>983</v>
      </c>
      <c r="J348" s="441" t="s">
        <v>931</v>
      </c>
      <c r="K348" s="8"/>
      <c r="L348" s="9">
        <v>601.72</v>
      </c>
      <c r="M348" s="9" t="s">
        <v>1069</v>
      </c>
      <c r="N348" s="9">
        <v>2</v>
      </c>
    </row>
    <row r="349" spans="1:14">
      <c r="A349" t="s">
        <v>1239</v>
      </c>
      <c r="B349" s="9" t="s">
        <v>926</v>
      </c>
      <c r="C349" s="10">
        <v>6030004</v>
      </c>
      <c r="D349" s="11">
        <v>3</v>
      </c>
      <c r="E349" s="443" t="s">
        <v>1070</v>
      </c>
      <c r="F349" s="10" t="s">
        <v>399</v>
      </c>
      <c r="G349" s="9" t="s">
        <v>400</v>
      </c>
      <c r="H349" s="441" t="s">
        <v>1071</v>
      </c>
      <c r="I349" s="441" t="s">
        <v>983</v>
      </c>
      <c r="J349" s="441" t="s">
        <v>931</v>
      </c>
      <c r="K349" s="8"/>
      <c r="L349" s="9">
        <v>601.49</v>
      </c>
      <c r="M349" s="9" t="s">
        <v>1072</v>
      </c>
      <c r="N349" s="9">
        <v>2</v>
      </c>
    </row>
    <row r="350" spans="1:14">
      <c r="A350" t="s">
        <v>1239</v>
      </c>
      <c r="B350" s="9" t="s">
        <v>926</v>
      </c>
      <c r="C350" s="10">
        <v>6030005</v>
      </c>
      <c r="D350" s="11">
        <v>3</v>
      </c>
      <c r="E350" s="443" t="s">
        <v>311</v>
      </c>
      <c r="F350" s="10" t="s">
        <v>399</v>
      </c>
      <c r="G350" s="9" t="s">
        <v>400</v>
      </c>
      <c r="H350" s="441" t="s">
        <v>1073</v>
      </c>
      <c r="I350" s="441" t="s">
        <v>983</v>
      </c>
      <c r="J350" s="441" t="s">
        <v>931</v>
      </c>
      <c r="K350" s="8"/>
      <c r="L350" s="9">
        <v>601.38</v>
      </c>
      <c r="M350" s="9" t="s">
        <v>1001</v>
      </c>
      <c r="N350" s="9">
        <v>2</v>
      </c>
    </row>
    <row r="351" spans="1:14">
      <c r="A351" t="s">
        <v>1239</v>
      </c>
      <c r="B351" s="9" t="s">
        <v>926</v>
      </c>
      <c r="C351" s="10">
        <v>6040000</v>
      </c>
      <c r="D351" s="11">
        <v>2</v>
      </c>
      <c r="E351" s="431" t="s">
        <v>312</v>
      </c>
      <c r="F351" s="10" t="s">
        <v>399</v>
      </c>
      <c r="G351" s="9" t="s">
        <v>400</v>
      </c>
      <c r="H351" s="440"/>
      <c r="I351" s="440"/>
      <c r="J351" s="440"/>
      <c r="K351" s="8"/>
      <c r="L351" s="8"/>
      <c r="M351" s="8"/>
      <c r="N351" s="8"/>
    </row>
    <row r="352" spans="1:14">
      <c r="A352" t="s">
        <v>1239</v>
      </c>
      <c r="B352" s="9" t="s">
        <v>926</v>
      </c>
      <c r="C352" s="10">
        <v>6040001</v>
      </c>
      <c r="D352" s="11">
        <v>3</v>
      </c>
      <c r="E352" s="443" t="s">
        <v>1074</v>
      </c>
      <c r="F352" s="10" t="s">
        <v>399</v>
      </c>
      <c r="G352" s="9" t="s">
        <v>400</v>
      </c>
      <c r="H352" s="441" t="s">
        <v>1075</v>
      </c>
      <c r="I352" s="441" t="s">
        <v>983</v>
      </c>
      <c r="J352" s="441" t="s">
        <v>931</v>
      </c>
      <c r="K352" s="8"/>
      <c r="L352" s="9">
        <v>612.01</v>
      </c>
      <c r="M352" s="9" t="s">
        <v>1039</v>
      </c>
      <c r="N352" s="9">
        <v>2</v>
      </c>
    </row>
    <row r="353" spans="1:14">
      <c r="A353" t="s">
        <v>1239</v>
      </c>
      <c r="B353" s="9" t="s">
        <v>926</v>
      </c>
      <c r="C353" s="10">
        <v>6040002</v>
      </c>
      <c r="D353" s="11">
        <v>3</v>
      </c>
      <c r="E353" s="443" t="s">
        <v>313</v>
      </c>
      <c r="F353" s="10" t="s">
        <v>399</v>
      </c>
      <c r="G353" s="9" t="s">
        <v>400</v>
      </c>
      <c r="H353" s="441" t="s">
        <v>1076</v>
      </c>
      <c r="I353" s="441" t="s">
        <v>983</v>
      </c>
      <c r="J353" s="441" t="s">
        <v>931</v>
      </c>
      <c r="K353" s="8"/>
      <c r="L353" s="9">
        <v>601.38</v>
      </c>
      <c r="M353" s="9" t="s">
        <v>1001</v>
      </c>
      <c r="N353" s="9">
        <v>2</v>
      </c>
    </row>
    <row r="354" spans="1:14">
      <c r="A354" t="s">
        <v>1239</v>
      </c>
      <c r="B354" s="9" t="s">
        <v>926</v>
      </c>
      <c r="C354" s="10">
        <v>6040003</v>
      </c>
      <c r="D354" s="11">
        <v>3</v>
      </c>
      <c r="E354" s="443" t="s">
        <v>314</v>
      </c>
      <c r="F354" s="10" t="s">
        <v>399</v>
      </c>
      <c r="G354" s="9" t="s">
        <v>400</v>
      </c>
      <c r="H354" s="441" t="s">
        <v>1077</v>
      </c>
      <c r="I354" s="441" t="s">
        <v>983</v>
      </c>
      <c r="J354" s="441" t="s">
        <v>931</v>
      </c>
      <c r="K354" s="8"/>
      <c r="L354" s="9">
        <v>601.84</v>
      </c>
      <c r="M354" s="9" t="s">
        <v>970</v>
      </c>
      <c r="N354" s="9">
        <v>2</v>
      </c>
    </row>
    <row r="355" spans="1:14">
      <c r="A355" t="s">
        <v>1239</v>
      </c>
      <c r="B355" s="9" t="s">
        <v>926</v>
      </c>
      <c r="C355" s="10">
        <v>6040004</v>
      </c>
      <c r="D355" s="11">
        <v>3</v>
      </c>
      <c r="E355" s="443" t="s">
        <v>1078</v>
      </c>
      <c r="F355" s="10" t="s">
        <v>399</v>
      </c>
      <c r="G355" s="9" t="s">
        <v>400</v>
      </c>
      <c r="H355" s="441" t="s">
        <v>1079</v>
      </c>
      <c r="I355" s="441" t="s">
        <v>983</v>
      </c>
      <c r="J355" s="441" t="s">
        <v>931</v>
      </c>
      <c r="K355" s="8"/>
      <c r="L355" s="9">
        <v>612.01</v>
      </c>
      <c r="M355" s="9" t="s">
        <v>1039</v>
      </c>
      <c r="N355" s="9">
        <v>2</v>
      </c>
    </row>
    <row r="356" spans="1:14">
      <c r="A356" t="s">
        <v>1239</v>
      </c>
      <c r="B356" s="9" t="s">
        <v>926</v>
      </c>
      <c r="C356" s="10">
        <v>6040005</v>
      </c>
      <c r="D356" s="11">
        <v>3</v>
      </c>
      <c r="E356" s="443" t="s">
        <v>1080</v>
      </c>
      <c r="F356" s="10" t="s">
        <v>399</v>
      </c>
      <c r="G356" s="9" t="s">
        <v>400</v>
      </c>
      <c r="H356" s="441" t="s">
        <v>1081</v>
      </c>
      <c r="I356" s="441" t="s">
        <v>983</v>
      </c>
      <c r="J356" s="441" t="s">
        <v>931</v>
      </c>
      <c r="K356" s="8"/>
      <c r="L356" s="9">
        <v>601.49</v>
      </c>
      <c r="M356" s="9" t="s">
        <v>1072</v>
      </c>
      <c r="N356" s="9">
        <v>2</v>
      </c>
    </row>
    <row r="357" spans="1:14">
      <c r="A357" t="s">
        <v>1239</v>
      </c>
      <c r="B357" s="9" t="s">
        <v>926</v>
      </c>
      <c r="C357" s="10">
        <v>6040006</v>
      </c>
      <c r="D357" s="11">
        <v>3</v>
      </c>
      <c r="E357" s="443" t="s">
        <v>1082</v>
      </c>
      <c r="F357" s="10" t="s">
        <v>399</v>
      </c>
      <c r="G357" s="9" t="s">
        <v>400</v>
      </c>
      <c r="H357" s="441" t="s">
        <v>1083</v>
      </c>
      <c r="I357" s="441" t="s">
        <v>983</v>
      </c>
      <c r="J357" s="441" t="s">
        <v>931</v>
      </c>
      <c r="K357" s="8"/>
      <c r="L357" s="9">
        <v>601.49</v>
      </c>
      <c r="M357" s="9" t="s">
        <v>1072</v>
      </c>
      <c r="N357" s="9">
        <v>2</v>
      </c>
    </row>
    <row r="358" spans="1:14">
      <c r="A358" t="s">
        <v>1239</v>
      </c>
      <c r="B358" s="9" t="s">
        <v>926</v>
      </c>
      <c r="C358" s="10">
        <v>6040007</v>
      </c>
      <c r="D358" s="11">
        <v>3</v>
      </c>
      <c r="E358" s="443" t="s">
        <v>1084</v>
      </c>
      <c r="F358" s="10" t="s">
        <v>399</v>
      </c>
      <c r="G358" s="9" t="s">
        <v>400</v>
      </c>
      <c r="H358" s="441" t="s">
        <v>1085</v>
      </c>
      <c r="I358" s="441" t="s">
        <v>983</v>
      </c>
      <c r="J358" s="441" t="s">
        <v>931</v>
      </c>
      <c r="K358" s="8"/>
      <c r="L358" s="9">
        <v>601.49</v>
      </c>
      <c r="M358" s="9" t="s">
        <v>1072</v>
      </c>
      <c r="N358" s="9">
        <v>2</v>
      </c>
    </row>
    <row r="359" spans="1:14">
      <c r="A359" t="s">
        <v>1239</v>
      </c>
      <c r="B359" s="9" t="s">
        <v>926</v>
      </c>
      <c r="C359" s="10">
        <v>6040008</v>
      </c>
      <c r="D359" s="11">
        <v>3</v>
      </c>
      <c r="E359" s="443" t="s">
        <v>1086</v>
      </c>
      <c r="F359" s="10" t="s">
        <v>399</v>
      </c>
      <c r="G359" s="9" t="s">
        <v>400</v>
      </c>
      <c r="H359" s="441" t="s">
        <v>1081</v>
      </c>
      <c r="I359" s="441" t="s">
        <v>983</v>
      </c>
      <c r="J359" s="441" t="s">
        <v>931</v>
      </c>
      <c r="K359" s="8"/>
      <c r="L359" s="9">
        <v>601.49</v>
      </c>
      <c r="M359" s="9" t="s">
        <v>1072</v>
      </c>
      <c r="N359" s="9">
        <v>2</v>
      </c>
    </row>
    <row r="360" spans="1:14">
      <c r="A360" t="s">
        <v>1239</v>
      </c>
      <c r="B360" s="9" t="s">
        <v>926</v>
      </c>
      <c r="C360" s="10">
        <v>6040009</v>
      </c>
      <c r="D360" s="11">
        <v>3</v>
      </c>
      <c r="E360" s="443" t="s">
        <v>1087</v>
      </c>
      <c r="F360" s="10" t="s">
        <v>399</v>
      </c>
      <c r="G360" s="9" t="s">
        <v>400</v>
      </c>
      <c r="H360" s="441" t="s">
        <v>1081</v>
      </c>
      <c r="I360" s="441" t="s">
        <v>983</v>
      </c>
      <c r="J360" s="441" t="s">
        <v>931</v>
      </c>
      <c r="K360" s="8"/>
      <c r="L360" s="9">
        <v>601.49</v>
      </c>
      <c r="M360" s="9" t="s">
        <v>1072</v>
      </c>
      <c r="N360" s="9">
        <v>2</v>
      </c>
    </row>
    <row r="361" spans="1:14">
      <c r="A361" t="s">
        <v>1239</v>
      </c>
      <c r="B361" s="9" t="s">
        <v>926</v>
      </c>
      <c r="C361" s="10">
        <v>6040010</v>
      </c>
      <c r="D361" s="11">
        <v>3</v>
      </c>
      <c r="E361" s="443" t="s">
        <v>1088</v>
      </c>
      <c r="F361" s="10" t="s">
        <v>399</v>
      </c>
      <c r="G361" s="9" t="s">
        <v>400</v>
      </c>
      <c r="H361" s="441" t="s">
        <v>1089</v>
      </c>
      <c r="I361" s="441" t="s">
        <v>983</v>
      </c>
      <c r="J361" s="441" t="s">
        <v>931</v>
      </c>
      <c r="K361" s="8"/>
      <c r="L361" s="9">
        <v>601.84</v>
      </c>
      <c r="M361" s="9" t="s">
        <v>970</v>
      </c>
      <c r="N361" s="9">
        <v>2</v>
      </c>
    </row>
    <row r="362" spans="1:14">
      <c r="A362" t="s">
        <v>1239</v>
      </c>
      <c r="B362" s="9" t="s">
        <v>926</v>
      </c>
      <c r="C362" s="10">
        <v>6040011</v>
      </c>
      <c r="D362" s="11">
        <v>3</v>
      </c>
      <c r="E362" s="443" t="s">
        <v>1090</v>
      </c>
      <c r="F362" s="10" t="s">
        <v>399</v>
      </c>
      <c r="G362" s="9" t="s">
        <v>400</v>
      </c>
      <c r="H362" s="441" t="s">
        <v>1091</v>
      </c>
      <c r="I362" s="440"/>
      <c r="J362" s="440"/>
      <c r="K362" s="8"/>
      <c r="L362" s="9">
        <v>601.46</v>
      </c>
      <c r="M362" s="9" t="s">
        <v>1092</v>
      </c>
      <c r="N362" s="9">
        <v>2</v>
      </c>
    </row>
    <row r="363" spans="1:14">
      <c r="A363" t="s">
        <v>1239</v>
      </c>
      <c r="B363" s="9" t="s">
        <v>926</v>
      </c>
      <c r="C363" s="10">
        <v>6040012</v>
      </c>
      <c r="D363" s="11">
        <v>3</v>
      </c>
      <c r="E363" s="443" t="s">
        <v>315</v>
      </c>
      <c r="F363" s="10" t="s">
        <v>399</v>
      </c>
      <c r="G363" s="9" t="s">
        <v>400</v>
      </c>
      <c r="H363" s="441" t="s">
        <v>1093</v>
      </c>
      <c r="I363" s="440"/>
      <c r="J363" s="440"/>
      <c r="K363" s="8"/>
      <c r="L363" s="9">
        <v>601.84</v>
      </c>
      <c r="M363" s="9" t="s">
        <v>970</v>
      </c>
      <c r="N363" s="9">
        <v>2</v>
      </c>
    </row>
    <row r="364" spans="1:14">
      <c r="A364" t="s">
        <v>1239</v>
      </c>
      <c r="B364" s="9" t="s">
        <v>926</v>
      </c>
      <c r="C364" s="10">
        <v>6040013</v>
      </c>
      <c r="D364" s="11">
        <v>3</v>
      </c>
      <c r="E364" s="443" t="s">
        <v>1094</v>
      </c>
      <c r="F364" s="10" t="s">
        <v>399</v>
      </c>
      <c r="G364" s="9" t="s">
        <v>400</v>
      </c>
      <c r="H364" s="441" t="s">
        <v>1095</v>
      </c>
      <c r="I364" s="440"/>
      <c r="J364" s="440"/>
      <c r="K364" s="8"/>
      <c r="L364" s="9">
        <v>601.38</v>
      </c>
      <c r="M364" s="9" t="s">
        <v>1001</v>
      </c>
      <c r="N364" s="9">
        <v>2</v>
      </c>
    </row>
    <row r="365" spans="1:14">
      <c r="A365" t="s">
        <v>1239</v>
      </c>
      <c r="B365" s="9" t="s">
        <v>926</v>
      </c>
      <c r="C365" s="10">
        <v>6040014</v>
      </c>
      <c r="D365" s="11">
        <v>3</v>
      </c>
      <c r="E365" s="443" t="s">
        <v>1096</v>
      </c>
      <c r="F365" s="10" t="s">
        <v>399</v>
      </c>
      <c r="G365" s="9" t="s">
        <v>400</v>
      </c>
      <c r="H365" s="440"/>
      <c r="I365" s="440"/>
      <c r="J365" s="440"/>
      <c r="K365" s="8"/>
      <c r="L365" s="9">
        <v>601.38</v>
      </c>
      <c r="M365" s="9" t="s">
        <v>1001</v>
      </c>
      <c r="N365" s="9">
        <v>2</v>
      </c>
    </row>
    <row r="366" spans="1:14">
      <c r="A366" t="s">
        <v>1239</v>
      </c>
      <c r="B366" s="9" t="s">
        <v>926</v>
      </c>
      <c r="C366" s="10">
        <v>6040015</v>
      </c>
      <c r="D366" s="11">
        <v>3</v>
      </c>
      <c r="E366" s="443" t="s">
        <v>1097</v>
      </c>
      <c r="F366" s="10" t="s">
        <v>399</v>
      </c>
      <c r="G366" s="9" t="s">
        <v>400</v>
      </c>
      <c r="H366" s="441" t="s">
        <v>1098</v>
      </c>
      <c r="I366" s="440"/>
      <c r="J366" s="440"/>
      <c r="K366" s="8"/>
      <c r="L366" s="9">
        <v>601.55999999999995</v>
      </c>
      <c r="M366" s="9" t="s">
        <v>1099</v>
      </c>
      <c r="N366" s="9">
        <v>2</v>
      </c>
    </row>
    <row r="367" spans="1:14">
      <c r="A367" t="s">
        <v>1239</v>
      </c>
      <c r="B367" s="9" t="s">
        <v>926</v>
      </c>
      <c r="C367" s="10">
        <v>6040016</v>
      </c>
      <c r="D367" s="11">
        <v>3</v>
      </c>
      <c r="E367" s="443" t="s">
        <v>1100</v>
      </c>
      <c r="F367" s="10" t="s">
        <v>399</v>
      </c>
      <c r="G367" s="9" t="s">
        <v>400</v>
      </c>
      <c r="H367" s="441" t="s">
        <v>1101</v>
      </c>
      <c r="I367" s="441" t="s">
        <v>983</v>
      </c>
      <c r="J367" s="441" t="s">
        <v>931</v>
      </c>
      <c r="K367" s="8"/>
      <c r="L367" s="9">
        <v>601.53</v>
      </c>
      <c r="M367" s="9" t="s">
        <v>1102</v>
      </c>
      <c r="N367" s="9">
        <v>2</v>
      </c>
    </row>
    <row r="368" spans="1:14">
      <c r="A368" t="s">
        <v>1239</v>
      </c>
      <c r="B368" s="9" t="s">
        <v>926</v>
      </c>
      <c r="C368" s="10">
        <v>6050000</v>
      </c>
      <c r="D368" s="11">
        <v>2</v>
      </c>
      <c r="E368" s="431" t="s">
        <v>316</v>
      </c>
      <c r="F368" s="10" t="s">
        <v>399</v>
      </c>
      <c r="G368" s="9" t="s">
        <v>400</v>
      </c>
      <c r="H368" s="440"/>
      <c r="I368" s="440"/>
      <c r="J368" s="440"/>
      <c r="K368" s="8"/>
      <c r="L368" s="8"/>
      <c r="M368" s="8"/>
      <c r="N368" s="8"/>
    </row>
    <row r="369" spans="1:14">
      <c r="A369" t="s">
        <v>1239</v>
      </c>
      <c r="B369" s="9" t="s">
        <v>926</v>
      </c>
      <c r="C369" s="10">
        <v>6050001</v>
      </c>
      <c r="D369" s="11">
        <v>3</v>
      </c>
      <c r="E369" s="443" t="s">
        <v>1103</v>
      </c>
      <c r="F369" s="10" t="s">
        <v>399</v>
      </c>
      <c r="G369" s="9" t="s">
        <v>400</v>
      </c>
      <c r="H369" s="441" t="s">
        <v>1104</v>
      </c>
      <c r="I369" s="441" t="s">
        <v>983</v>
      </c>
      <c r="J369" s="441" t="s">
        <v>931</v>
      </c>
      <c r="K369" s="8"/>
      <c r="L369" s="9">
        <v>601.61</v>
      </c>
      <c r="M369" s="9" t="s">
        <v>1105</v>
      </c>
      <c r="N369" s="9">
        <v>2</v>
      </c>
    </row>
    <row r="370" spans="1:14">
      <c r="A370" t="s">
        <v>1239</v>
      </c>
      <c r="B370" s="9" t="s">
        <v>926</v>
      </c>
      <c r="C370" s="10">
        <v>6050002</v>
      </c>
      <c r="D370" s="11">
        <v>3</v>
      </c>
      <c r="E370" s="443" t="s">
        <v>1106</v>
      </c>
      <c r="F370" s="10" t="s">
        <v>399</v>
      </c>
      <c r="G370" s="9" t="s">
        <v>400</v>
      </c>
      <c r="H370" s="441" t="s">
        <v>1107</v>
      </c>
      <c r="I370" s="441" t="s">
        <v>983</v>
      </c>
      <c r="J370" s="441" t="s">
        <v>931</v>
      </c>
      <c r="K370" s="8"/>
      <c r="L370" s="9">
        <v>601.61</v>
      </c>
      <c r="M370" s="9" t="s">
        <v>1105</v>
      </c>
      <c r="N370" s="9">
        <v>2</v>
      </c>
    </row>
    <row r="371" spans="1:14">
      <c r="A371" t="s">
        <v>1239</v>
      </c>
      <c r="B371" s="9" t="s">
        <v>926</v>
      </c>
      <c r="C371" s="10">
        <v>6050003</v>
      </c>
      <c r="D371" s="11">
        <v>3</v>
      </c>
      <c r="E371" s="443" t="s">
        <v>1108</v>
      </c>
      <c r="F371" s="10" t="s">
        <v>399</v>
      </c>
      <c r="G371" s="9" t="s">
        <v>400</v>
      </c>
      <c r="H371" s="441" t="s">
        <v>1109</v>
      </c>
      <c r="I371" s="441" t="s">
        <v>983</v>
      </c>
      <c r="J371" s="441" t="s">
        <v>931</v>
      </c>
      <c r="K371" s="8"/>
      <c r="L371" s="9">
        <v>601.61</v>
      </c>
      <c r="M371" s="9" t="s">
        <v>1105</v>
      </c>
      <c r="N371" s="9">
        <v>2</v>
      </c>
    </row>
    <row r="372" spans="1:14">
      <c r="A372" t="s">
        <v>1239</v>
      </c>
      <c r="B372" s="9" t="s">
        <v>926</v>
      </c>
      <c r="C372" s="10">
        <v>6050004</v>
      </c>
      <c r="D372" s="11">
        <v>3</v>
      </c>
      <c r="E372" s="443" t="s">
        <v>1110</v>
      </c>
      <c r="F372" s="10" t="s">
        <v>399</v>
      </c>
      <c r="G372" s="9" t="s">
        <v>400</v>
      </c>
      <c r="H372" s="441" t="s">
        <v>1111</v>
      </c>
      <c r="I372" s="441" t="s">
        <v>983</v>
      </c>
      <c r="J372" s="441" t="s">
        <v>931</v>
      </c>
      <c r="K372" s="8"/>
      <c r="L372" s="9">
        <v>601.61</v>
      </c>
      <c r="M372" s="9" t="s">
        <v>1105</v>
      </c>
      <c r="N372" s="9">
        <v>2</v>
      </c>
    </row>
    <row r="373" spans="1:14">
      <c r="A373" t="s">
        <v>1239</v>
      </c>
      <c r="B373" s="9" t="s">
        <v>926</v>
      </c>
      <c r="C373" s="10">
        <v>6050005</v>
      </c>
      <c r="D373" s="11">
        <v>3</v>
      </c>
      <c r="E373" s="443" t="s">
        <v>1112</v>
      </c>
      <c r="F373" s="10" t="s">
        <v>399</v>
      </c>
      <c r="G373" s="9" t="s">
        <v>400</v>
      </c>
      <c r="H373" s="441" t="s">
        <v>1113</v>
      </c>
      <c r="I373" s="441" t="s">
        <v>983</v>
      </c>
      <c r="J373" s="441" t="s">
        <v>931</v>
      </c>
      <c r="K373" s="8"/>
      <c r="L373" s="9">
        <v>601.38</v>
      </c>
      <c r="M373" s="9" t="s">
        <v>1001</v>
      </c>
      <c r="N373" s="9">
        <v>2</v>
      </c>
    </row>
    <row r="374" spans="1:14">
      <c r="A374" t="s">
        <v>1239</v>
      </c>
      <c r="B374" s="9" t="s">
        <v>926</v>
      </c>
      <c r="C374" s="10">
        <v>6050006</v>
      </c>
      <c r="D374" s="11">
        <v>3</v>
      </c>
      <c r="E374" s="443" t="s">
        <v>1114</v>
      </c>
      <c r="F374" s="10" t="s">
        <v>399</v>
      </c>
      <c r="G374" s="9" t="s">
        <v>400</v>
      </c>
      <c r="H374" s="441" t="s">
        <v>1115</v>
      </c>
      <c r="I374" s="441" t="s">
        <v>983</v>
      </c>
      <c r="J374" s="441" t="s">
        <v>931</v>
      </c>
      <c r="K374" s="8"/>
      <c r="L374" s="9">
        <v>601.61</v>
      </c>
      <c r="M374" s="9" t="s">
        <v>1105</v>
      </c>
      <c r="N374" s="9">
        <v>2</v>
      </c>
    </row>
    <row r="375" spans="1:14">
      <c r="A375" t="s">
        <v>1239</v>
      </c>
      <c r="B375" s="9" t="s">
        <v>926</v>
      </c>
      <c r="C375" s="10">
        <v>6050007</v>
      </c>
      <c r="D375" s="11">
        <v>3</v>
      </c>
      <c r="E375" s="443" t="s">
        <v>1116</v>
      </c>
      <c r="F375" s="10" t="s">
        <v>399</v>
      </c>
      <c r="G375" s="9" t="s">
        <v>400</v>
      </c>
      <c r="H375" s="441" t="s">
        <v>1117</v>
      </c>
      <c r="I375" s="440"/>
      <c r="J375" s="440"/>
      <c r="K375" s="8"/>
      <c r="L375" s="9">
        <v>601.74</v>
      </c>
      <c r="M375" s="9" t="s">
        <v>1118</v>
      </c>
      <c r="N375" s="9">
        <v>2</v>
      </c>
    </row>
    <row r="376" spans="1:14">
      <c r="A376" t="s">
        <v>1239</v>
      </c>
      <c r="B376" s="9" t="s">
        <v>926</v>
      </c>
      <c r="C376" s="10">
        <v>6050008</v>
      </c>
      <c r="D376" s="11">
        <v>3</v>
      </c>
      <c r="E376" s="443" t="s">
        <v>1119</v>
      </c>
      <c r="F376" s="10" t="s">
        <v>399</v>
      </c>
      <c r="G376" s="9" t="s">
        <v>400</v>
      </c>
      <c r="H376" s="441" t="s">
        <v>1120</v>
      </c>
      <c r="I376" s="441" t="s">
        <v>983</v>
      </c>
      <c r="J376" s="441" t="s">
        <v>931</v>
      </c>
      <c r="K376" s="8"/>
      <c r="L376" s="9">
        <v>601.32000000000005</v>
      </c>
      <c r="M376" s="9" t="s">
        <v>308</v>
      </c>
      <c r="N376" s="9">
        <v>2</v>
      </c>
    </row>
    <row r="377" spans="1:14">
      <c r="A377" t="s">
        <v>1239</v>
      </c>
      <c r="B377" s="9" t="s">
        <v>926</v>
      </c>
      <c r="C377" s="10">
        <v>6050009</v>
      </c>
      <c r="D377" s="11">
        <v>3</v>
      </c>
      <c r="E377" s="443" t="s">
        <v>1121</v>
      </c>
      <c r="F377" s="10" t="s">
        <v>399</v>
      </c>
      <c r="G377" s="9" t="s">
        <v>400</v>
      </c>
      <c r="H377" s="441" t="s">
        <v>1122</v>
      </c>
      <c r="I377" s="441" t="s">
        <v>983</v>
      </c>
      <c r="J377" s="441" t="s">
        <v>931</v>
      </c>
      <c r="K377" s="8"/>
      <c r="L377" s="9">
        <v>601.38</v>
      </c>
      <c r="M377" s="9" t="s">
        <v>1001</v>
      </c>
      <c r="N377" s="9">
        <v>2</v>
      </c>
    </row>
    <row r="378" spans="1:14">
      <c r="A378" t="s">
        <v>1239</v>
      </c>
      <c r="B378" s="9" t="s">
        <v>926</v>
      </c>
      <c r="C378" s="10">
        <v>6050010</v>
      </c>
      <c r="D378" s="11">
        <v>3</v>
      </c>
      <c r="E378" s="443" t="s">
        <v>1123</v>
      </c>
      <c r="F378" s="10" t="s">
        <v>399</v>
      </c>
      <c r="G378" s="9" t="s">
        <v>400</v>
      </c>
      <c r="H378" s="441" t="s">
        <v>1124</v>
      </c>
      <c r="I378" s="440"/>
      <c r="J378" s="440"/>
      <c r="K378" s="8"/>
      <c r="L378" s="8"/>
      <c r="M378" s="8"/>
      <c r="N378" s="8"/>
    </row>
    <row r="379" spans="1:14">
      <c r="A379" t="s">
        <v>1239</v>
      </c>
      <c r="B379" s="9" t="s">
        <v>926</v>
      </c>
      <c r="C379" s="10">
        <v>6060000</v>
      </c>
      <c r="D379" s="11">
        <v>2</v>
      </c>
      <c r="E379" s="431" t="s">
        <v>317</v>
      </c>
      <c r="F379" s="10" t="s">
        <v>399</v>
      </c>
      <c r="G379" s="9" t="s">
        <v>400</v>
      </c>
      <c r="H379" s="440"/>
      <c r="I379" s="440"/>
      <c r="J379" s="440"/>
      <c r="K379" s="8"/>
      <c r="L379" s="8"/>
      <c r="M379" s="8"/>
      <c r="N379" s="8"/>
    </row>
    <row r="380" spans="1:14">
      <c r="A380" t="s">
        <v>1239</v>
      </c>
      <c r="B380" s="9" t="s">
        <v>926</v>
      </c>
      <c r="C380" s="10">
        <v>6060001</v>
      </c>
      <c r="D380" s="11">
        <v>3</v>
      </c>
      <c r="E380" s="443" t="s">
        <v>318</v>
      </c>
      <c r="F380" s="10" t="s">
        <v>399</v>
      </c>
      <c r="G380" s="9" t="s">
        <v>400</v>
      </c>
      <c r="H380" s="441" t="s">
        <v>1125</v>
      </c>
      <c r="I380" s="441" t="s">
        <v>983</v>
      </c>
      <c r="J380" s="441" t="s">
        <v>931</v>
      </c>
      <c r="K380" s="8"/>
      <c r="L380" s="9">
        <v>601.46</v>
      </c>
      <c r="M380" s="9" t="s">
        <v>1092</v>
      </c>
      <c r="N380" s="9">
        <v>2</v>
      </c>
    </row>
    <row r="381" spans="1:14">
      <c r="A381" t="s">
        <v>1239</v>
      </c>
      <c r="B381" s="9" t="s">
        <v>926</v>
      </c>
      <c r="C381" s="10">
        <v>6060002</v>
      </c>
      <c r="D381" s="11">
        <v>3</v>
      </c>
      <c r="E381" s="443" t="s">
        <v>319</v>
      </c>
      <c r="F381" s="10" t="s">
        <v>399</v>
      </c>
      <c r="G381" s="9" t="s">
        <v>400</v>
      </c>
      <c r="H381" s="441" t="s">
        <v>1126</v>
      </c>
      <c r="I381" s="440"/>
      <c r="J381" s="440"/>
      <c r="K381" s="8"/>
      <c r="L381" s="9">
        <v>601.55999999999995</v>
      </c>
      <c r="M381" s="9" t="s">
        <v>1099</v>
      </c>
      <c r="N381" s="9">
        <v>2</v>
      </c>
    </row>
    <row r="382" spans="1:14">
      <c r="A382" t="s">
        <v>1239</v>
      </c>
      <c r="B382" s="9" t="s">
        <v>926</v>
      </c>
      <c r="C382" s="10">
        <v>6060003</v>
      </c>
      <c r="D382" s="11">
        <v>3</v>
      </c>
      <c r="E382" s="443" t="s">
        <v>320</v>
      </c>
      <c r="F382" s="10" t="s">
        <v>399</v>
      </c>
      <c r="G382" s="9" t="s">
        <v>400</v>
      </c>
      <c r="H382" s="441" t="s">
        <v>1127</v>
      </c>
      <c r="I382" s="441" t="s">
        <v>983</v>
      </c>
      <c r="J382" s="441" t="s">
        <v>931</v>
      </c>
      <c r="K382" s="8"/>
      <c r="L382" s="9">
        <v>601.46</v>
      </c>
      <c r="M382" s="9" t="s">
        <v>1092</v>
      </c>
      <c r="N382" s="9">
        <v>2</v>
      </c>
    </row>
    <row r="383" spans="1:14">
      <c r="A383" t="s">
        <v>1239</v>
      </c>
      <c r="B383" s="9" t="s">
        <v>926</v>
      </c>
      <c r="C383" s="10">
        <v>6060004</v>
      </c>
      <c r="D383" s="11">
        <v>3</v>
      </c>
      <c r="E383" s="443" t="s">
        <v>1128</v>
      </c>
      <c r="F383" s="10" t="s">
        <v>399</v>
      </c>
      <c r="G383" s="9" t="s">
        <v>400</v>
      </c>
      <c r="H383" s="441" t="s">
        <v>1129</v>
      </c>
      <c r="I383" s="441" t="s">
        <v>983</v>
      </c>
      <c r="J383" s="441" t="s">
        <v>931</v>
      </c>
      <c r="K383" s="8"/>
      <c r="L383" s="9">
        <v>601.52</v>
      </c>
      <c r="M383" s="9" t="s">
        <v>1130</v>
      </c>
      <c r="N383" s="9">
        <v>2</v>
      </c>
    </row>
    <row r="384" spans="1:14">
      <c r="A384" t="s">
        <v>1239</v>
      </c>
      <c r="B384" s="9" t="s">
        <v>926</v>
      </c>
      <c r="C384" s="10">
        <v>6060005</v>
      </c>
      <c r="D384" s="11">
        <v>3</v>
      </c>
      <c r="E384" s="443" t="s">
        <v>1131</v>
      </c>
      <c r="F384" s="10" t="s">
        <v>399</v>
      </c>
      <c r="G384" s="9" t="s">
        <v>400</v>
      </c>
      <c r="H384" s="441" t="s">
        <v>1132</v>
      </c>
      <c r="I384" s="441" t="s">
        <v>983</v>
      </c>
      <c r="J384" s="441" t="s">
        <v>931</v>
      </c>
      <c r="K384" s="8"/>
      <c r="L384" s="9">
        <v>601.51</v>
      </c>
      <c r="M384" s="9" t="s">
        <v>1133</v>
      </c>
      <c r="N384" s="9">
        <v>2</v>
      </c>
    </row>
    <row r="385" spans="1:14">
      <c r="A385" t="s">
        <v>1239</v>
      </c>
      <c r="B385" s="9" t="s">
        <v>926</v>
      </c>
      <c r="C385" s="10">
        <v>6060006</v>
      </c>
      <c r="D385" s="11">
        <v>3</v>
      </c>
      <c r="E385" s="443" t="s">
        <v>321</v>
      </c>
      <c r="F385" s="10" t="s">
        <v>399</v>
      </c>
      <c r="G385" s="9" t="s">
        <v>400</v>
      </c>
      <c r="H385" s="441" t="s">
        <v>1134</v>
      </c>
      <c r="I385" s="441" t="s">
        <v>983</v>
      </c>
      <c r="J385" s="441" t="s">
        <v>931</v>
      </c>
      <c r="K385" s="8"/>
      <c r="L385" s="9">
        <v>601.5</v>
      </c>
      <c r="M385" s="9" t="s">
        <v>1135</v>
      </c>
      <c r="N385" s="9">
        <v>2</v>
      </c>
    </row>
    <row r="386" spans="1:14">
      <c r="A386" t="s">
        <v>1239</v>
      </c>
      <c r="B386" s="9" t="s">
        <v>926</v>
      </c>
      <c r="C386" s="10">
        <v>6060007</v>
      </c>
      <c r="D386" s="11">
        <v>3</v>
      </c>
      <c r="E386" s="443" t="s">
        <v>322</v>
      </c>
      <c r="F386" s="10" t="s">
        <v>399</v>
      </c>
      <c r="G386" s="9" t="s">
        <v>400</v>
      </c>
      <c r="H386" s="441" t="s">
        <v>1136</v>
      </c>
      <c r="I386" s="440"/>
      <c r="J386" s="440"/>
      <c r="K386" s="8"/>
      <c r="L386" s="9">
        <v>601.55999999999995</v>
      </c>
      <c r="M386" s="9" t="s">
        <v>1099</v>
      </c>
      <c r="N386" s="9">
        <v>2</v>
      </c>
    </row>
    <row r="387" spans="1:14">
      <c r="A387" t="s">
        <v>1239</v>
      </c>
      <c r="B387" s="9" t="s">
        <v>926</v>
      </c>
      <c r="C387" s="10">
        <v>6070000</v>
      </c>
      <c r="D387" s="11">
        <v>2</v>
      </c>
      <c r="E387" s="431" t="s">
        <v>323</v>
      </c>
      <c r="F387" s="10" t="s">
        <v>399</v>
      </c>
      <c r="G387" s="9" t="s">
        <v>400</v>
      </c>
      <c r="H387" s="440"/>
      <c r="I387" s="440"/>
      <c r="J387" s="440"/>
      <c r="K387" s="8"/>
      <c r="L387" s="8"/>
      <c r="M387" s="8"/>
      <c r="N387" s="8"/>
    </row>
    <row r="388" spans="1:14">
      <c r="A388" t="s">
        <v>1239</v>
      </c>
      <c r="B388" s="9" t="s">
        <v>926</v>
      </c>
      <c r="C388" s="10">
        <v>6070001</v>
      </c>
      <c r="D388" s="11">
        <v>3</v>
      </c>
      <c r="E388" s="443" t="s">
        <v>324</v>
      </c>
      <c r="F388" s="10" t="s">
        <v>399</v>
      </c>
      <c r="G388" s="9" t="s">
        <v>400</v>
      </c>
      <c r="H388" s="441" t="s">
        <v>1126</v>
      </c>
      <c r="I388" s="440"/>
      <c r="J388" s="440"/>
      <c r="K388" s="8"/>
      <c r="L388" s="9">
        <v>601.55999999999995</v>
      </c>
      <c r="M388" s="9" t="s">
        <v>1099</v>
      </c>
      <c r="N388" s="9">
        <v>2</v>
      </c>
    </row>
    <row r="389" spans="1:14">
      <c r="A389" t="s">
        <v>1239</v>
      </c>
      <c r="B389" s="9" t="s">
        <v>926</v>
      </c>
      <c r="C389" s="10">
        <v>6070002</v>
      </c>
      <c r="D389" s="11">
        <v>3</v>
      </c>
      <c r="E389" s="443" t="s">
        <v>325</v>
      </c>
      <c r="F389" s="10" t="s">
        <v>399</v>
      </c>
      <c r="G389" s="9" t="s">
        <v>400</v>
      </c>
      <c r="H389" s="441" t="s">
        <v>1127</v>
      </c>
      <c r="I389" s="441" t="s">
        <v>983</v>
      </c>
      <c r="J389" s="441" t="s">
        <v>931</v>
      </c>
      <c r="K389" s="8"/>
      <c r="L389" s="9">
        <v>601.46</v>
      </c>
      <c r="M389" s="9" t="s">
        <v>1092</v>
      </c>
      <c r="N389" s="9">
        <v>2</v>
      </c>
    </row>
    <row r="390" spans="1:14">
      <c r="A390" t="s">
        <v>1239</v>
      </c>
      <c r="B390" s="9" t="s">
        <v>926</v>
      </c>
      <c r="C390" s="10">
        <v>6070003</v>
      </c>
      <c r="D390" s="11">
        <v>3</v>
      </c>
      <c r="E390" s="443" t="s">
        <v>326</v>
      </c>
      <c r="F390" s="10" t="s">
        <v>399</v>
      </c>
      <c r="G390" s="9" t="s">
        <v>400</v>
      </c>
      <c r="H390" s="441" t="s">
        <v>1129</v>
      </c>
      <c r="I390" s="441" t="s">
        <v>983</v>
      </c>
      <c r="J390" s="441" t="s">
        <v>931</v>
      </c>
      <c r="K390" s="8"/>
      <c r="L390" s="9">
        <v>601.52</v>
      </c>
      <c r="M390" s="9" t="s">
        <v>1130</v>
      </c>
      <c r="N390" s="9">
        <v>2</v>
      </c>
    </row>
    <row r="391" spans="1:14">
      <c r="A391" t="s">
        <v>1239</v>
      </c>
      <c r="B391" s="9" t="s">
        <v>926</v>
      </c>
      <c r="C391" s="10">
        <v>6070004</v>
      </c>
      <c r="D391" s="11">
        <v>3</v>
      </c>
      <c r="E391" s="443" t="s">
        <v>327</v>
      </c>
      <c r="F391" s="10" t="s">
        <v>399</v>
      </c>
      <c r="G391" s="9" t="s">
        <v>400</v>
      </c>
      <c r="H391" s="441" t="s">
        <v>1132</v>
      </c>
      <c r="I391" s="441" t="s">
        <v>983</v>
      </c>
      <c r="J391" s="441" t="s">
        <v>931</v>
      </c>
      <c r="K391" s="8"/>
      <c r="L391" s="9">
        <v>601.51</v>
      </c>
      <c r="M391" s="9" t="s">
        <v>1133</v>
      </c>
      <c r="N391" s="9">
        <v>2</v>
      </c>
    </row>
    <row r="392" spans="1:14">
      <c r="A392" t="s">
        <v>1239</v>
      </c>
      <c r="B392" s="9" t="s">
        <v>926</v>
      </c>
      <c r="C392" s="10">
        <v>6070005</v>
      </c>
      <c r="D392" s="11">
        <v>3</v>
      </c>
      <c r="E392" s="443" t="s">
        <v>328</v>
      </c>
      <c r="F392" s="10" t="s">
        <v>399</v>
      </c>
      <c r="G392" s="9" t="s">
        <v>400</v>
      </c>
      <c r="H392" s="441" t="s">
        <v>1134</v>
      </c>
      <c r="I392" s="441" t="s">
        <v>983</v>
      </c>
      <c r="J392" s="441" t="s">
        <v>931</v>
      </c>
      <c r="K392" s="8"/>
      <c r="L392" s="9">
        <v>601.5</v>
      </c>
      <c r="M392" s="9" t="s">
        <v>1135</v>
      </c>
      <c r="N392" s="9">
        <v>2</v>
      </c>
    </row>
    <row r="393" spans="1:14">
      <c r="A393" t="s">
        <v>1239</v>
      </c>
      <c r="B393" s="9" t="s">
        <v>926</v>
      </c>
      <c r="C393" s="10">
        <v>6070006</v>
      </c>
      <c r="D393" s="11">
        <v>3</v>
      </c>
      <c r="E393" s="443" t="s">
        <v>329</v>
      </c>
      <c r="F393" s="10" t="s">
        <v>399</v>
      </c>
      <c r="G393" s="9" t="s">
        <v>400</v>
      </c>
      <c r="H393" s="441" t="s">
        <v>1137</v>
      </c>
      <c r="I393" s="440"/>
      <c r="J393" s="440"/>
      <c r="K393" s="8"/>
      <c r="L393" s="9">
        <v>601.55999999999995</v>
      </c>
      <c r="M393" s="9" t="s">
        <v>1099</v>
      </c>
      <c r="N393" s="9">
        <v>2</v>
      </c>
    </row>
    <row r="394" spans="1:14">
      <c r="A394" t="s">
        <v>1239</v>
      </c>
      <c r="B394" s="9" t="s">
        <v>926</v>
      </c>
      <c r="C394" s="10">
        <v>6080000</v>
      </c>
      <c r="D394" s="11">
        <v>2</v>
      </c>
      <c r="E394" s="431" t="s">
        <v>1138</v>
      </c>
      <c r="F394" s="10" t="s">
        <v>399</v>
      </c>
      <c r="G394" s="9" t="s">
        <v>400</v>
      </c>
      <c r="H394" s="440"/>
      <c r="I394" s="440"/>
      <c r="J394" s="440"/>
      <c r="K394" s="8"/>
      <c r="L394" s="8"/>
      <c r="M394" s="8"/>
      <c r="N394" s="8"/>
    </row>
    <row r="395" spans="1:14">
      <c r="A395" t="s">
        <v>1239</v>
      </c>
      <c r="B395" s="9" t="s">
        <v>926</v>
      </c>
      <c r="C395" s="10">
        <v>6080001</v>
      </c>
      <c r="D395" s="11">
        <v>3</v>
      </c>
      <c r="E395" s="443" t="s">
        <v>330</v>
      </c>
      <c r="F395" s="10" t="s">
        <v>399</v>
      </c>
      <c r="G395" s="9" t="s">
        <v>400</v>
      </c>
      <c r="H395" s="441" t="s">
        <v>1127</v>
      </c>
      <c r="I395" s="441" t="s">
        <v>983</v>
      </c>
      <c r="J395" s="441" t="s">
        <v>931</v>
      </c>
      <c r="K395" s="8"/>
      <c r="L395" s="9">
        <v>601.46</v>
      </c>
      <c r="M395" s="9" t="s">
        <v>1092</v>
      </c>
      <c r="N395" s="9">
        <v>2</v>
      </c>
    </row>
    <row r="396" spans="1:14">
      <c r="A396" t="s">
        <v>1239</v>
      </c>
      <c r="B396" s="9" t="s">
        <v>926</v>
      </c>
      <c r="C396" s="10">
        <v>6080002</v>
      </c>
      <c r="D396" s="11">
        <v>3</v>
      </c>
      <c r="E396" s="443" t="s">
        <v>331</v>
      </c>
      <c r="F396" s="10" t="s">
        <v>399</v>
      </c>
      <c r="G396" s="9" t="s">
        <v>400</v>
      </c>
      <c r="H396" s="441" t="s">
        <v>1139</v>
      </c>
      <c r="I396" s="441" t="s">
        <v>983</v>
      </c>
      <c r="J396" s="441" t="s">
        <v>931</v>
      </c>
      <c r="K396" s="8"/>
      <c r="L396" s="9">
        <v>601.46</v>
      </c>
      <c r="M396" s="9" t="s">
        <v>1092</v>
      </c>
      <c r="N396" s="9">
        <v>2</v>
      </c>
    </row>
    <row r="397" spans="1:14">
      <c r="A397" t="s">
        <v>1239</v>
      </c>
      <c r="B397" s="9" t="s">
        <v>926</v>
      </c>
      <c r="C397" s="10">
        <v>6080003</v>
      </c>
      <c r="D397" s="11">
        <v>3</v>
      </c>
      <c r="E397" s="443" t="s">
        <v>1140</v>
      </c>
      <c r="F397" s="10" t="s">
        <v>399</v>
      </c>
      <c r="G397" s="9" t="s">
        <v>400</v>
      </c>
      <c r="H397" s="441" t="s">
        <v>1129</v>
      </c>
      <c r="I397" s="441" t="s">
        <v>983</v>
      </c>
      <c r="J397" s="441" t="s">
        <v>931</v>
      </c>
      <c r="K397" s="8"/>
      <c r="L397" s="9">
        <v>601.52</v>
      </c>
      <c r="M397" s="9" t="s">
        <v>1130</v>
      </c>
      <c r="N397" s="9">
        <v>2</v>
      </c>
    </row>
    <row r="398" spans="1:14">
      <c r="A398" t="s">
        <v>1239</v>
      </c>
      <c r="B398" s="9" t="s">
        <v>926</v>
      </c>
      <c r="C398" s="10">
        <v>6080004</v>
      </c>
      <c r="D398" s="11">
        <v>3</v>
      </c>
      <c r="E398" s="443" t="s">
        <v>332</v>
      </c>
      <c r="F398" s="10" t="s">
        <v>399</v>
      </c>
      <c r="G398" s="9" t="s">
        <v>400</v>
      </c>
      <c r="H398" s="441" t="s">
        <v>1126</v>
      </c>
      <c r="I398" s="440"/>
      <c r="J398" s="440"/>
      <c r="K398" s="8"/>
      <c r="L398" s="9">
        <v>601.55999999999995</v>
      </c>
      <c r="M398" s="9" t="s">
        <v>1099</v>
      </c>
      <c r="N398" s="9">
        <v>2</v>
      </c>
    </row>
    <row r="399" spans="1:14">
      <c r="A399" t="s">
        <v>1239</v>
      </c>
      <c r="B399" s="9" t="s">
        <v>926</v>
      </c>
      <c r="C399" s="10">
        <v>6080005</v>
      </c>
      <c r="D399" s="11">
        <v>3</v>
      </c>
      <c r="E399" s="443" t="s">
        <v>1141</v>
      </c>
      <c r="F399" s="10" t="s">
        <v>399</v>
      </c>
      <c r="G399" s="9" t="s">
        <v>400</v>
      </c>
      <c r="H399" s="441" t="s">
        <v>1132</v>
      </c>
      <c r="I399" s="441" t="s">
        <v>983</v>
      </c>
      <c r="J399" s="441" t="s">
        <v>931</v>
      </c>
      <c r="K399" s="8"/>
      <c r="L399" s="9">
        <v>601.51</v>
      </c>
      <c r="M399" s="9" t="s">
        <v>1133</v>
      </c>
      <c r="N399" s="9">
        <v>2</v>
      </c>
    </row>
    <row r="400" spans="1:14">
      <c r="A400" t="s">
        <v>1239</v>
      </c>
      <c r="B400" s="9" t="s">
        <v>926</v>
      </c>
      <c r="C400" s="10">
        <v>6080006</v>
      </c>
      <c r="D400" s="11">
        <v>3</v>
      </c>
      <c r="E400" s="443" t="s">
        <v>333</v>
      </c>
      <c r="F400" s="10" t="s">
        <v>399</v>
      </c>
      <c r="G400" s="9" t="s">
        <v>400</v>
      </c>
      <c r="H400" s="441" t="s">
        <v>1134</v>
      </c>
      <c r="I400" s="441" t="s">
        <v>983</v>
      </c>
      <c r="J400" s="441" t="s">
        <v>931</v>
      </c>
      <c r="K400" s="8"/>
      <c r="L400" s="9">
        <v>601.5</v>
      </c>
      <c r="M400" s="9" t="s">
        <v>1135</v>
      </c>
      <c r="N400" s="9">
        <v>2</v>
      </c>
    </row>
    <row r="401" spans="1:14">
      <c r="A401" t="s">
        <v>1239</v>
      </c>
      <c r="B401" s="9" t="s">
        <v>926</v>
      </c>
      <c r="C401" s="10">
        <v>6080007</v>
      </c>
      <c r="D401" s="11">
        <v>3</v>
      </c>
      <c r="E401" s="443" t="s">
        <v>1142</v>
      </c>
      <c r="F401" s="10" t="s">
        <v>399</v>
      </c>
      <c r="G401" s="9" t="s">
        <v>400</v>
      </c>
      <c r="H401" s="441" t="s">
        <v>1143</v>
      </c>
      <c r="I401" s="440"/>
      <c r="J401" s="440"/>
      <c r="K401" s="8"/>
      <c r="L401" s="9">
        <v>601.55999999999995</v>
      </c>
      <c r="M401" s="9" t="s">
        <v>1099</v>
      </c>
      <c r="N401" s="9">
        <v>2</v>
      </c>
    </row>
    <row r="402" spans="1:14">
      <c r="A402" t="s">
        <v>1239</v>
      </c>
      <c r="B402" s="9" t="s">
        <v>926</v>
      </c>
      <c r="C402" s="10">
        <v>6080008</v>
      </c>
      <c r="D402" s="11">
        <v>3</v>
      </c>
      <c r="E402" s="443" t="s">
        <v>1144</v>
      </c>
      <c r="F402" s="10" t="s">
        <v>399</v>
      </c>
      <c r="G402" s="9" t="s">
        <v>400</v>
      </c>
      <c r="H402" s="441" t="s">
        <v>1145</v>
      </c>
      <c r="I402" s="440"/>
      <c r="J402" s="440"/>
      <c r="K402" s="8"/>
      <c r="L402" s="9">
        <v>601.61</v>
      </c>
      <c r="M402" s="9" t="s">
        <v>1105</v>
      </c>
      <c r="N402" s="9">
        <v>2</v>
      </c>
    </row>
    <row r="403" spans="1:14">
      <c r="A403" t="s">
        <v>1239</v>
      </c>
      <c r="B403" s="9" t="s">
        <v>926</v>
      </c>
      <c r="C403" s="10">
        <v>6080009</v>
      </c>
      <c r="D403" s="11">
        <v>3</v>
      </c>
      <c r="E403" s="443" t="s">
        <v>334</v>
      </c>
      <c r="F403" s="10" t="s">
        <v>399</v>
      </c>
      <c r="G403" s="9" t="s">
        <v>400</v>
      </c>
      <c r="H403" s="441" t="s">
        <v>1146</v>
      </c>
      <c r="I403" s="441" t="s">
        <v>983</v>
      </c>
      <c r="J403" s="441" t="s">
        <v>931</v>
      </c>
      <c r="K403" s="8"/>
      <c r="L403" s="9">
        <v>601.55999999999995</v>
      </c>
      <c r="M403" s="9" t="s">
        <v>1099</v>
      </c>
      <c r="N403" s="9">
        <v>2</v>
      </c>
    </row>
    <row r="404" spans="1:14">
      <c r="A404" t="s">
        <v>1239</v>
      </c>
      <c r="B404" s="9" t="s">
        <v>926</v>
      </c>
      <c r="C404" s="10">
        <v>6090000</v>
      </c>
      <c r="D404" s="11">
        <v>2</v>
      </c>
      <c r="E404" s="431" t="s">
        <v>335</v>
      </c>
      <c r="F404" s="10" t="s">
        <v>399</v>
      </c>
      <c r="G404" s="9" t="s">
        <v>400</v>
      </c>
      <c r="H404" s="440"/>
      <c r="I404" s="440"/>
      <c r="J404" s="440"/>
      <c r="K404" s="8"/>
      <c r="L404" s="8"/>
      <c r="M404" s="8"/>
      <c r="N404" s="8"/>
    </row>
    <row r="405" spans="1:14">
      <c r="A405" t="s">
        <v>1239</v>
      </c>
      <c r="B405" s="9" t="s">
        <v>926</v>
      </c>
      <c r="C405" s="10">
        <v>6090001</v>
      </c>
      <c r="D405" s="11">
        <v>3</v>
      </c>
      <c r="E405" s="443" t="s">
        <v>336</v>
      </c>
      <c r="F405" s="10" t="s">
        <v>399</v>
      </c>
      <c r="G405" s="9" t="s">
        <v>400</v>
      </c>
      <c r="H405" s="441" t="s">
        <v>1147</v>
      </c>
      <c r="I405" s="441" t="s">
        <v>983</v>
      </c>
      <c r="J405" s="441" t="s">
        <v>931</v>
      </c>
      <c r="K405" s="8"/>
      <c r="L405" s="9">
        <v>601.83000000000004</v>
      </c>
      <c r="M405" s="9" t="s">
        <v>1042</v>
      </c>
      <c r="N405" s="9">
        <v>2</v>
      </c>
    </row>
    <row r="406" spans="1:14">
      <c r="A406" t="s">
        <v>1239</v>
      </c>
      <c r="B406" s="9" t="s">
        <v>926</v>
      </c>
      <c r="C406" s="10">
        <v>6090002</v>
      </c>
      <c r="D406" s="11">
        <v>3</v>
      </c>
      <c r="E406" s="443" t="s">
        <v>1148</v>
      </c>
      <c r="F406" s="10" t="s">
        <v>399</v>
      </c>
      <c r="G406" s="9" t="s">
        <v>400</v>
      </c>
      <c r="H406" s="441" t="s">
        <v>1149</v>
      </c>
      <c r="I406" s="441" t="s">
        <v>983</v>
      </c>
      <c r="J406" s="441" t="s">
        <v>931</v>
      </c>
      <c r="K406" s="8"/>
      <c r="L406" s="9">
        <v>601.63</v>
      </c>
      <c r="M406" s="9" t="s">
        <v>1150</v>
      </c>
      <c r="N406" s="9">
        <v>2</v>
      </c>
    </row>
    <row r="407" spans="1:14">
      <c r="A407" t="s">
        <v>1239</v>
      </c>
      <c r="B407" s="9" t="s">
        <v>926</v>
      </c>
      <c r="C407" s="10">
        <v>6090003</v>
      </c>
      <c r="D407" s="11">
        <v>3</v>
      </c>
      <c r="E407" s="443" t="s">
        <v>337</v>
      </c>
      <c r="F407" s="10" t="s">
        <v>399</v>
      </c>
      <c r="G407" s="9" t="s">
        <v>400</v>
      </c>
      <c r="H407" s="441" t="s">
        <v>1151</v>
      </c>
      <c r="I407" s="441" t="s">
        <v>983</v>
      </c>
      <c r="J407" s="441" t="s">
        <v>931</v>
      </c>
      <c r="K407" s="8"/>
      <c r="L407" s="9">
        <v>601.84</v>
      </c>
      <c r="M407" s="9" t="s">
        <v>970</v>
      </c>
      <c r="N407" s="9">
        <v>2</v>
      </c>
    </row>
    <row r="408" spans="1:14">
      <c r="A408" t="s">
        <v>1239</v>
      </c>
      <c r="B408" s="9" t="s">
        <v>926</v>
      </c>
      <c r="C408" s="10">
        <v>6090004</v>
      </c>
      <c r="D408" s="11">
        <v>3</v>
      </c>
      <c r="E408" s="443" t="s">
        <v>338</v>
      </c>
      <c r="F408" s="10" t="s">
        <v>399</v>
      </c>
      <c r="G408" s="9" t="s">
        <v>400</v>
      </c>
      <c r="H408" s="441" t="s">
        <v>1152</v>
      </c>
      <c r="I408" s="441" t="s">
        <v>983</v>
      </c>
      <c r="J408" s="441" t="s">
        <v>931</v>
      </c>
      <c r="K408" s="8"/>
      <c r="L408" s="9">
        <v>612.01</v>
      </c>
      <c r="M408" s="9" t="s">
        <v>1039</v>
      </c>
      <c r="N408" s="9">
        <v>2</v>
      </c>
    </row>
    <row r="409" spans="1:14">
      <c r="A409" t="s">
        <v>1239</v>
      </c>
      <c r="B409" s="9" t="s">
        <v>926</v>
      </c>
      <c r="C409" s="10">
        <v>6090005</v>
      </c>
      <c r="D409" s="11">
        <v>3</v>
      </c>
      <c r="E409" s="443" t="s">
        <v>1153</v>
      </c>
      <c r="F409" s="10" t="s">
        <v>399</v>
      </c>
      <c r="G409" s="9" t="s">
        <v>400</v>
      </c>
      <c r="H409" s="441" t="s">
        <v>1154</v>
      </c>
      <c r="I409" s="440"/>
      <c r="J409" s="440"/>
      <c r="K409" s="8"/>
      <c r="L409" s="9">
        <v>601.84</v>
      </c>
      <c r="M409" s="9" t="s">
        <v>970</v>
      </c>
      <c r="N409" s="9">
        <v>2</v>
      </c>
    </row>
    <row r="410" spans="1:14">
      <c r="A410" t="s">
        <v>1239</v>
      </c>
      <c r="B410" s="9" t="s">
        <v>926</v>
      </c>
      <c r="C410" s="10">
        <v>6100000</v>
      </c>
      <c r="D410" s="11">
        <v>2</v>
      </c>
      <c r="E410" s="431" t="s">
        <v>339</v>
      </c>
      <c r="F410" s="10" t="s">
        <v>399</v>
      </c>
      <c r="G410" s="9" t="s">
        <v>437</v>
      </c>
      <c r="H410" s="440"/>
      <c r="I410" s="440"/>
      <c r="J410" s="440"/>
      <c r="K410" s="8"/>
      <c r="L410" s="8"/>
      <c r="M410" s="8"/>
      <c r="N410" s="8"/>
    </row>
    <row r="411" spans="1:14">
      <c r="A411" t="s">
        <v>1239</v>
      </c>
      <c r="B411" s="9" t="s">
        <v>926</v>
      </c>
      <c r="C411" s="10">
        <v>6100001</v>
      </c>
      <c r="D411" s="11">
        <v>3</v>
      </c>
      <c r="E411" s="443" t="s">
        <v>340</v>
      </c>
      <c r="F411" s="10" t="s">
        <v>399</v>
      </c>
      <c r="G411" s="9" t="s">
        <v>400</v>
      </c>
      <c r="H411" s="441" t="s">
        <v>1155</v>
      </c>
      <c r="I411" s="441" t="s">
        <v>1033</v>
      </c>
      <c r="J411" s="441" t="s">
        <v>851</v>
      </c>
      <c r="K411" s="8"/>
      <c r="L411" s="9">
        <v>614.07000000000005</v>
      </c>
      <c r="M411" s="9" t="s">
        <v>1156</v>
      </c>
      <c r="N411" s="9">
        <v>2</v>
      </c>
    </row>
    <row r="412" spans="1:14">
      <c r="A412" t="s">
        <v>1239</v>
      </c>
      <c r="B412" s="9" t="s">
        <v>926</v>
      </c>
      <c r="C412" s="10">
        <v>6100002</v>
      </c>
      <c r="D412" s="11">
        <v>3</v>
      </c>
      <c r="E412" s="443" t="s">
        <v>344</v>
      </c>
      <c r="F412" s="10" t="s">
        <v>399</v>
      </c>
      <c r="G412" s="9" t="s">
        <v>400</v>
      </c>
      <c r="H412" s="441" t="s">
        <v>1157</v>
      </c>
      <c r="I412" s="441" t="s">
        <v>1052</v>
      </c>
      <c r="J412" s="441" t="s">
        <v>851</v>
      </c>
      <c r="K412" s="8"/>
      <c r="L412" s="9">
        <v>614.09</v>
      </c>
      <c r="M412" s="9" t="s">
        <v>1158</v>
      </c>
      <c r="N412" s="9">
        <v>2</v>
      </c>
    </row>
    <row r="413" spans="1:14">
      <c r="A413" t="s">
        <v>1239</v>
      </c>
      <c r="B413" s="9" t="s">
        <v>926</v>
      </c>
      <c r="C413" s="10">
        <v>6100003</v>
      </c>
      <c r="D413" s="11">
        <v>3</v>
      </c>
      <c r="E413" s="443" t="s">
        <v>345</v>
      </c>
      <c r="F413" s="10" t="s">
        <v>399</v>
      </c>
      <c r="G413" s="9" t="s">
        <v>400</v>
      </c>
      <c r="H413" s="441" t="s">
        <v>1159</v>
      </c>
      <c r="I413" s="441" t="s">
        <v>613</v>
      </c>
      <c r="J413" s="441" t="s">
        <v>602</v>
      </c>
      <c r="K413" s="8"/>
      <c r="L413" s="9">
        <v>613.04</v>
      </c>
      <c r="M413" s="9" t="s">
        <v>1160</v>
      </c>
      <c r="N413" s="9">
        <v>2</v>
      </c>
    </row>
    <row r="414" spans="1:14">
      <c r="A414" t="s">
        <v>1239</v>
      </c>
      <c r="B414" s="9" t="s">
        <v>926</v>
      </c>
      <c r="C414" s="10">
        <v>6100004</v>
      </c>
      <c r="D414" s="11">
        <v>3</v>
      </c>
      <c r="E414" s="443" t="s">
        <v>343</v>
      </c>
      <c r="F414" s="10" t="s">
        <v>399</v>
      </c>
      <c r="G414" s="9" t="s">
        <v>400</v>
      </c>
      <c r="H414" s="441" t="s">
        <v>1161</v>
      </c>
      <c r="I414" s="441" t="s">
        <v>1052</v>
      </c>
      <c r="J414" s="441" t="s">
        <v>851</v>
      </c>
      <c r="K414" s="8"/>
      <c r="L414" s="9">
        <v>614.1</v>
      </c>
      <c r="M414" s="9" t="s">
        <v>1162</v>
      </c>
      <c r="N414" s="9">
        <v>2</v>
      </c>
    </row>
    <row r="415" spans="1:14">
      <c r="A415" t="s">
        <v>1239</v>
      </c>
      <c r="B415" s="9" t="s">
        <v>926</v>
      </c>
      <c r="C415" s="10">
        <v>6100005</v>
      </c>
      <c r="D415" s="11">
        <v>3</v>
      </c>
      <c r="E415" s="443" t="s">
        <v>341</v>
      </c>
      <c r="F415" s="10" t="s">
        <v>399</v>
      </c>
      <c r="G415" s="9" t="s">
        <v>400</v>
      </c>
      <c r="H415" s="441" t="s">
        <v>1163</v>
      </c>
      <c r="I415" s="440"/>
      <c r="J415" s="440"/>
      <c r="K415" s="8"/>
      <c r="L415" s="9">
        <v>614.1</v>
      </c>
      <c r="M415" s="9" t="s">
        <v>1162</v>
      </c>
      <c r="N415" s="9">
        <v>2</v>
      </c>
    </row>
    <row r="416" spans="1:14">
      <c r="A416" t="s">
        <v>1239</v>
      </c>
      <c r="B416" s="9" t="s">
        <v>926</v>
      </c>
      <c r="C416" s="10">
        <v>6100006</v>
      </c>
      <c r="D416" s="11">
        <v>3</v>
      </c>
      <c r="E416" s="443" t="s">
        <v>342</v>
      </c>
      <c r="F416" s="10" t="s">
        <v>399</v>
      </c>
      <c r="G416" s="9" t="s">
        <v>400</v>
      </c>
      <c r="H416" s="441" t="s">
        <v>1164</v>
      </c>
      <c r="I416" s="441" t="s">
        <v>983</v>
      </c>
      <c r="J416" s="441" t="s">
        <v>931</v>
      </c>
      <c r="K416" s="8"/>
      <c r="L416" s="9">
        <v>614.1</v>
      </c>
      <c r="M416" s="9" t="s">
        <v>1162</v>
      </c>
      <c r="N416" s="9">
        <v>2</v>
      </c>
    </row>
    <row r="417" spans="1:14">
      <c r="A417" t="s">
        <v>1239</v>
      </c>
      <c r="B417" s="9" t="s">
        <v>926</v>
      </c>
      <c r="C417" s="10">
        <v>6100007</v>
      </c>
      <c r="D417" s="11">
        <v>3</v>
      </c>
      <c r="E417" s="443" t="s">
        <v>350</v>
      </c>
      <c r="F417" s="10" t="s">
        <v>399</v>
      </c>
      <c r="G417" s="9" t="s">
        <v>400</v>
      </c>
      <c r="H417" s="441" t="s">
        <v>1165</v>
      </c>
      <c r="I417" s="441" t="s">
        <v>1166</v>
      </c>
      <c r="J417" s="441" t="s">
        <v>851</v>
      </c>
      <c r="K417" s="8"/>
      <c r="L417" s="9">
        <v>613.04999999999995</v>
      </c>
      <c r="M417" s="9" t="s">
        <v>1167</v>
      </c>
      <c r="N417" s="9">
        <v>2</v>
      </c>
    </row>
    <row r="418" spans="1:14">
      <c r="A418" t="s">
        <v>1239</v>
      </c>
      <c r="B418" s="9" t="s">
        <v>926</v>
      </c>
      <c r="C418" s="10">
        <v>6100008</v>
      </c>
      <c r="D418" s="11">
        <v>3</v>
      </c>
      <c r="E418" s="443" t="s">
        <v>351</v>
      </c>
      <c r="F418" s="10" t="s">
        <v>399</v>
      </c>
      <c r="G418" s="9" t="s">
        <v>400</v>
      </c>
      <c r="H418" s="441" t="s">
        <v>1165</v>
      </c>
      <c r="I418" s="441" t="s">
        <v>1166</v>
      </c>
      <c r="J418" s="441" t="s">
        <v>851</v>
      </c>
      <c r="K418" s="8"/>
      <c r="L418" s="9">
        <v>613.05999999999995</v>
      </c>
      <c r="M418" s="9" t="s">
        <v>1168</v>
      </c>
      <c r="N418" s="9">
        <v>2</v>
      </c>
    </row>
    <row r="419" spans="1:14">
      <c r="A419" t="s">
        <v>1239</v>
      </c>
      <c r="B419" s="9" t="s">
        <v>926</v>
      </c>
      <c r="C419" s="10">
        <v>6100009</v>
      </c>
      <c r="D419" s="11">
        <v>3</v>
      </c>
      <c r="E419" s="443" t="s">
        <v>349</v>
      </c>
      <c r="F419" s="10" t="s">
        <v>399</v>
      </c>
      <c r="G419" s="9" t="s">
        <v>400</v>
      </c>
      <c r="H419" s="441" t="s">
        <v>1165</v>
      </c>
      <c r="I419" s="441" t="s">
        <v>1166</v>
      </c>
      <c r="J419" s="441" t="s">
        <v>851</v>
      </c>
      <c r="K419" s="8"/>
      <c r="L419" s="9">
        <v>613.03</v>
      </c>
      <c r="M419" s="9" t="s">
        <v>1169</v>
      </c>
      <c r="N419" s="9">
        <v>2</v>
      </c>
    </row>
    <row r="420" spans="1:14">
      <c r="A420" t="s">
        <v>1239</v>
      </c>
      <c r="B420" s="9" t="s">
        <v>926</v>
      </c>
      <c r="C420" s="10">
        <v>6100010</v>
      </c>
      <c r="D420" s="11">
        <v>3</v>
      </c>
      <c r="E420" s="443" t="s">
        <v>346</v>
      </c>
      <c r="F420" s="10" t="s">
        <v>399</v>
      </c>
      <c r="G420" s="9" t="s">
        <v>400</v>
      </c>
      <c r="H420" s="441" t="s">
        <v>1165</v>
      </c>
      <c r="I420" s="441" t="s">
        <v>1166</v>
      </c>
      <c r="J420" s="441" t="s">
        <v>851</v>
      </c>
      <c r="K420" s="8"/>
      <c r="L420" s="9">
        <v>613.02</v>
      </c>
      <c r="M420" s="9" t="s">
        <v>903</v>
      </c>
      <c r="N420" s="9">
        <v>2</v>
      </c>
    </row>
    <row r="421" spans="1:14">
      <c r="A421" t="s">
        <v>1239</v>
      </c>
      <c r="B421" s="9" t="s">
        <v>926</v>
      </c>
      <c r="C421" s="10">
        <v>6100011</v>
      </c>
      <c r="D421" s="11">
        <v>3</v>
      </c>
      <c r="E421" s="443" t="s">
        <v>347</v>
      </c>
      <c r="F421" s="10" t="s">
        <v>399</v>
      </c>
      <c r="G421" s="9" t="s">
        <v>400</v>
      </c>
      <c r="H421" s="441" t="s">
        <v>1165</v>
      </c>
      <c r="I421" s="441" t="s">
        <v>1166</v>
      </c>
      <c r="J421" s="441" t="s">
        <v>851</v>
      </c>
      <c r="K421" s="8"/>
      <c r="L421" s="9">
        <v>613.04</v>
      </c>
      <c r="M421" s="9" t="s">
        <v>1160</v>
      </c>
      <c r="N421" s="9">
        <v>2</v>
      </c>
    </row>
    <row r="422" spans="1:14">
      <c r="A422" t="s">
        <v>1239</v>
      </c>
      <c r="B422" s="9" t="s">
        <v>926</v>
      </c>
      <c r="C422" s="10">
        <v>6100012</v>
      </c>
      <c r="D422" s="11">
        <v>3</v>
      </c>
      <c r="E422" s="443" t="s">
        <v>348</v>
      </c>
      <c r="F422" s="10" t="s">
        <v>399</v>
      </c>
      <c r="G422" s="9" t="s">
        <v>400</v>
      </c>
      <c r="H422" s="441" t="s">
        <v>1165</v>
      </c>
      <c r="I422" s="441" t="s">
        <v>1166</v>
      </c>
      <c r="J422" s="441" t="s">
        <v>851</v>
      </c>
      <c r="K422" s="8"/>
      <c r="L422" s="9">
        <v>613.04</v>
      </c>
      <c r="M422" s="9" t="s">
        <v>1160</v>
      </c>
      <c r="N422" s="9">
        <v>2</v>
      </c>
    </row>
    <row r="423" spans="1:14">
      <c r="A423" t="s">
        <v>1239</v>
      </c>
      <c r="B423" s="9" t="s">
        <v>1170</v>
      </c>
      <c r="C423" s="10">
        <v>7000000</v>
      </c>
      <c r="D423" s="11">
        <v>1</v>
      </c>
      <c r="E423" s="431" t="s">
        <v>352</v>
      </c>
      <c r="F423" s="10" t="s">
        <v>399</v>
      </c>
      <c r="G423" s="9" t="s">
        <v>1171</v>
      </c>
      <c r="H423" s="440"/>
      <c r="I423" s="440"/>
      <c r="J423" s="440"/>
      <c r="K423" s="8"/>
      <c r="L423" s="8"/>
      <c r="M423" s="8"/>
      <c r="N423" s="8"/>
    </row>
    <row r="424" spans="1:14">
      <c r="A424" t="s">
        <v>1239</v>
      </c>
      <c r="B424" s="9" t="s">
        <v>1170</v>
      </c>
      <c r="C424" s="10">
        <v>7000100</v>
      </c>
      <c r="D424" s="11">
        <v>2</v>
      </c>
      <c r="E424" s="431" t="s">
        <v>353</v>
      </c>
      <c r="F424" s="10" t="s">
        <v>399</v>
      </c>
      <c r="G424" s="9" t="s">
        <v>437</v>
      </c>
      <c r="H424" s="441" t="s">
        <v>1172</v>
      </c>
      <c r="I424" s="441" t="s">
        <v>851</v>
      </c>
      <c r="J424" s="441" t="s">
        <v>1173</v>
      </c>
      <c r="K424" s="8"/>
      <c r="L424" s="9">
        <v>702.04</v>
      </c>
      <c r="M424" s="9" t="s">
        <v>1174</v>
      </c>
      <c r="N424" s="9">
        <v>2</v>
      </c>
    </row>
    <row r="425" spans="1:14">
      <c r="A425" t="s">
        <v>1239</v>
      </c>
      <c r="B425" s="9" t="s">
        <v>1170</v>
      </c>
      <c r="C425" s="10">
        <v>7000100</v>
      </c>
      <c r="D425" s="11">
        <v>2</v>
      </c>
      <c r="E425" s="431" t="s">
        <v>354</v>
      </c>
      <c r="F425" s="10" t="s">
        <v>399</v>
      </c>
      <c r="G425" s="9" t="s">
        <v>437</v>
      </c>
      <c r="H425" s="441" t="s">
        <v>1175</v>
      </c>
      <c r="I425" s="441" t="s">
        <v>851</v>
      </c>
      <c r="J425" s="441" t="s">
        <v>1173</v>
      </c>
      <c r="K425" s="8"/>
      <c r="L425" s="9">
        <v>702.08</v>
      </c>
      <c r="M425" s="9" t="s">
        <v>1176</v>
      </c>
      <c r="N425" s="9">
        <v>2</v>
      </c>
    </row>
    <row r="426" spans="1:14">
      <c r="A426" t="s">
        <v>1239</v>
      </c>
      <c r="B426" s="9" t="s">
        <v>1170</v>
      </c>
      <c r="C426" s="10">
        <v>7000200</v>
      </c>
      <c r="D426" s="11">
        <v>2</v>
      </c>
      <c r="E426" s="431" t="s">
        <v>355</v>
      </c>
      <c r="F426" s="10" t="s">
        <v>399</v>
      </c>
      <c r="G426" s="9" t="s">
        <v>437</v>
      </c>
      <c r="H426" s="441" t="s">
        <v>1177</v>
      </c>
      <c r="I426" s="441" t="s">
        <v>851</v>
      </c>
      <c r="J426" s="441" t="s">
        <v>1173</v>
      </c>
      <c r="K426" s="8"/>
      <c r="L426" s="9">
        <v>702.09</v>
      </c>
      <c r="M426" s="9" t="s">
        <v>1178</v>
      </c>
      <c r="N426" s="9">
        <v>2</v>
      </c>
    </row>
    <row r="427" spans="1:14">
      <c r="A427" t="s">
        <v>1239</v>
      </c>
      <c r="B427" s="9" t="s">
        <v>1170</v>
      </c>
      <c r="C427" s="10">
        <v>7000300</v>
      </c>
      <c r="D427" s="11">
        <v>2</v>
      </c>
      <c r="E427" s="431" t="s">
        <v>1179</v>
      </c>
      <c r="F427" s="10" t="s">
        <v>399</v>
      </c>
      <c r="G427" s="9" t="s">
        <v>400</v>
      </c>
      <c r="H427" s="441" t="s">
        <v>1180</v>
      </c>
      <c r="I427" s="441" t="s">
        <v>1181</v>
      </c>
      <c r="J427" s="441" t="s">
        <v>851</v>
      </c>
      <c r="K427" s="8"/>
      <c r="L427" s="9">
        <v>701.04</v>
      </c>
      <c r="M427" s="9" t="s">
        <v>1182</v>
      </c>
      <c r="N427" s="9">
        <v>2</v>
      </c>
    </row>
    <row r="428" spans="1:14">
      <c r="A428" t="s">
        <v>1239</v>
      </c>
      <c r="B428" s="9" t="s">
        <v>1170</v>
      </c>
      <c r="C428" s="10">
        <v>7000400</v>
      </c>
      <c r="D428" s="11">
        <v>2</v>
      </c>
      <c r="E428" s="431" t="s">
        <v>1183</v>
      </c>
      <c r="F428" s="10" t="s">
        <v>399</v>
      </c>
      <c r="G428" s="9" t="s">
        <v>400</v>
      </c>
      <c r="H428" s="441" t="s">
        <v>1184</v>
      </c>
      <c r="I428" s="441" t="s">
        <v>1181</v>
      </c>
      <c r="J428" s="441" t="s">
        <v>851</v>
      </c>
      <c r="K428" s="8"/>
      <c r="L428" s="9">
        <v>701.05</v>
      </c>
      <c r="M428" s="9" t="s">
        <v>1185</v>
      </c>
      <c r="N428" s="9">
        <v>2</v>
      </c>
    </row>
    <row r="429" spans="1:14">
      <c r="A429" t="s">
        <v>1239</v>
      </c>
      <c r="B429" s="9" t="s">
        <v>1170</v>
      </c>
      <c r="C429" s="10">
        <v>7000500</v>
      </c>
      <c r="D429" s="11">
        <v>2</v>
      </c>
      <c r="E429" s="431" t="s">
        <v>1186</v>
      </c>
      <c r="F429" s="10" t="s">
        <v>399</v>
      </c>
      <c r="G429" s="9" t="s">
        <v>400</v>
      </c>
      <c r="H429" s="441" t="s">
        <v>1187</v>
      </c>
      <c r="I429" s="441" t="s">
        <v>1181</v>
      </c>
      <c r="J429" s="441" t="s">
        <v>851</v>
      </c>
      <c r="K429" s="8"/>
      <c r="L429" s="9">
        <v>701.08</v>
      </c>
      <c r="M429" s="9" t="s">
        <v>1188</v>
      </c>
      <c r="N429" s="9">
        <v>2</v>
      </c>
    </row>
    <row r="430" spans="1:14">
      <c r="A430" t="s">
        <v>1239</v>
      </c>
      <c r="B430" s="9" t="s">
        <v>1170</v>
      </c>
      <c r="C430" s="10">
        <v>7000600</v>
      </c>
      <c r="D430" s="11">
        <v>2</v>
      </c>
      <c r="E430" s="431" t="s">
        <v>1189</v>
      </c>
      <c r="F430" s="10" t="s">
        <v>399</v>
      </c>
      <c r="G430" s="9" t="s">
        <v>400</v>
      </c>
      <c r="H430" s="441" t="s">
        <v>1190</v>
      </c>
      <c r="I430" s="440"/>
      <c r="J430" s="440"/>
      <c r="K430" s="8"/>
      <c r="L430" s="9">
        <v>701.09</v>
      </c>
      <c r="M430" s="9" t="s">
        <v>1191</v>
      </c>
      <c r="N430" s="9">
        <v>2</v>
      </c>
    </row>
    <row r="431" spans="1:14">
      <c r="A431" t="s">
        <v>1239</v>
      </c>
      <c r="B431" s="9" t="s">
        <v>1170</v>
      </c>
      <c r="C431" s="10">
        <v>7000700</v>
      </c>
      <c r="D431" s="11">
        <v>2</v>
      </c>
      <c r="E431" s="431" t="s">
        <v>356</v>
      </c>
      <c r="F431" s="10" t="s">
        <v>399</v>
      </c>
      <c r="G431" s="9" t="s">
        <v>400</v>
      </c>
      <c r="H431" s="441" t="s">
        <v>1192</v>
      </c>
      <c r="I431" s="441" t="s">
        <v>1193</v>
      </c>
      <c r="J431" s="441" t="s">
        <v>851</v>
      </c>
      <c r="K431" s="8"/>
      <c r="L431" s="9">
        <v>701.11</v>
      </c>
      <c r="M431" s="9" t="s">
        <v>1194</v>
      </c>
      <c r="N431" s="9">
        <v>2</v>
      </c>
    </row>
    <row r="432" spans="1:14">
      <c r="A432" t="s">
        <v>1239</v>
      </c>
      <c r="B432" s="9" t="s">
        <v>1170</v>
      </c>
      <c r="C432" s="10">
        <v>7000800</v>
      </c>
      <c r="D432" s="11">
        <v>2</v>
      </c>
      <c r="E432" s="431" t="s">
        <v>357</v>
      </c>
      <c r="F432" s="10" t="s">
        <v>399</v>
      </c>
      <c r="G432" s="9" t="s">
        <v>437</v>
      </c>
      <c r="H432" s="441" t="s">
        <v>1195</v>
      </c>
      <c r="I432" s="441" t="s">
        <v>851</v>
      </c>
      <c r="J432" s="441" t="s">
        <v>1196</v>
      </c>
      <c r="K432" s="8"/>
      <c r="L432" s="9">
        <v>702.01</v>
      </c>
      <c r="M432" s="9" t="s">
        <v>1197</v>
      </c>
      <c r="N432" s="9">
        <v>2</v>
      </c>
    </row>
    <row r="433" spans="1:14">
      <c r="A433" t="s">
        <v>1239</v>
      </c>
      <c r="B433" s="9" t="s">
        <v>1170</v>
      </c>
      <c r="C433" s="10">
        <v>7000900</v>
      </c>
      <c r="D433" s="11">
        <v>2</v>
      </c>
      <c r="E433" s="431" t="s">
        <v>358</v>
      </c>
      <c r="F433" s="10" t="s">
        <v>399</v>
      </c>
      <c r="G433" s="9" t="s">
        <v>437</v>
      </c>
      <c r="H433" s="441" t="s">
        <v>1198</v>
      </c>
      <c r="I433" s="441" t="s">
        <v>851</v>
      </c>
      <c r="J433" s="441" t="s">
        <v>1196</v>
      </c>
      <c r="K433" s="8"/>
      <c r="L433" s="9">
        <v>702.01</v>
      </c>
      <c r="M433" s="9" t="s">
        <v>1197</v>
      </c>
      <c r="N433" s="9">
        <v>2</v>
      </c>
    </row>
    <row r="434" spans="1:14">
      <c r="A434" t="s">
        <v>1239</v>
      </c>
      <c r="B434" s="9" t="s">
        <v>1170</v>
      </c>
      <c r="C434" s="10">
        <v>7001000</v>
      </c>
      <c r="D434" s="11">
        <v>2</v>
      </c>
      <c r="E434" s="431" t="s">
        <v>359</v>
      </c>
      <c r="F434" s="10" t="s">
        <v>416</v>
      </c>
      <c r="G434" s="9" t="s">
        <v>437</v>
      </c>
      <c r="H434" s="441" t="s">
        <v>1199</v>
      </c>
      <c r="I434" s="441" t="s">
        <v>1200</v>
      </c>
      <c r="J434" s="441" t="s">
        <v>1201</v>
      </c>
      <c r="K434" s="8"/>
      <c r="L434" s="8"/>
      <c r="M434" s="8"/>
      <c r="N434" s="9">
        <v>2</v>
      </c>
    </row>
    <row r="435" spans="1:14">
      <c r="A435" t="s">
        <v>1239</v>
      </c>
      <c r="B435" s="9" t="s">
        <v>1170</v>
      </c>
      <c r="C435" s="10">
        <v>7001100</v>
      </c>
      <c r="D435" s="11">
        <v>2</v>
      </c>
      <c r="E435" s="431" t="s">
        <v>360</v>
      </c>
      <c r="F435" s="10" t="s">
        <v>399</v>
      </c>
      <c r="G435" s="9" t="s">
        <v>400</v>
      </c>
      <c r="H435" s="441" t="s">
        <v>1202</v>
      </c>
      <c r="I435" s="441" t="s">
        <v>1203</v>
      </c>
      <c r="J435" s="441" t="s">
        <v>851</v>
      </c>
      <c r="K435" s="8"/>
      <c r="L435" s="9">
        <v>701.01</v>
      </c>
      <c r="M435" s="9" t="s">
        <v>1204</v>
      </c>
      <c r="N435" s="9">
        <v>2</v>
      </c>
    </row>
    <row r="436" spans="1:14">
      <c r="A436" t="s">
        <v>1239</v>
      </c>
      <c r="B436" s="9" t="s">
        <v>1170</v>
      </c>
      <c r="C436" s="10">
        <v>7001200</v>
      </c>
      <c r="D436" s="11">
        <v>2</v>
      </c>
      <c r="E436" s="431" t="s">
        <v>361</v>
      </c>
      <c r="F436" s="10" t="s">
        <v>399</v>
      </c>
      <c r="G436" s="9" t="s">
        <v>400</v>
      </c>
      <c r="H436" s="441" t="s">
        <v>1205</v>
      </c>
      <c r="I436" s="441" t="s">
        <v>1203</v>
      </c>
      <c r="J436" s="441" t="s">
        <v>851</v>
      </c>
      <c r="K436" s="8"/>
      <c r="L436" s="9">
        <v>701.01</v>
      </c>
      <c r="M436" s="9" t="s">
        <v>1204</v>
      </c>
      <c r="N436" s="9">
        <v>2</v>
      </c>
    </row>
    <row r="437" spans="1:14">
      <c r="A437" t="s">
        <v>1239</v>
      </c>
      <c r="B437" s="9" t="s">
        <v>1170</v>
      </c>
      <c r="C437" s="10">
        <v>8000000</v>
      </c>
      <c r="D437" s="11">
        <v>1</v>
      </c>
      <c r="E437" s="431" t="s">
        <v>362</v>
      </c>
      <c r="F437" s="10" t="s">
        <v>399</v>
      </c>
      <c r="G437" s="9" t="s">
        <v>437</v>
      </c>
      <c r="H437" s="441" t="s">
        <v>1206</v>
      </c>
      <c r="I437" s="440"/>
      <c r="J437" s="440"/>
      <c r="K437" s="8"/>
      <c r="L437" s="9">
        <v>609.01</v>
      </c>
      <c r="M437" s="9" t="s">
        <v>1207</v>
      </c>
      <c r="N437" s="9">
        <v>2</v>
      </c>
    </row>
    <row r="438" spans="1:14">
      <c r="A438" t="s">
        <v>1239</v>
      </c>
      <c r="B438" s="9" t="s">
        <v>1170</v>
      </c>
      <c r="C438" s="10">
        <v>8100000</v>
      </c>
      <c r="D438" s="11">
        <v>1</v>
      </c>
      <c r="E438" s="431" t="s">
        <v>363</v>
      </c>
      <c r="F438" s="10" t="s">
        <v>399</v>
      </c>
      <c r="G438" s="9" t="s">
        <v>1171</v>
      </c>
      <c r="H438" s="440"/>
      <c r="I438" s="440"/>
      <c r="J438" s="440"/>
      <c r="K438" s="8"/>
      <c r="L438" s="8"/>
      <c r="M438" s="8"/>
      <c r="N438" s="8"/>
    </row>
    <row r="439" spans="1:14">
      <c r="A439" t="s">
        <v>1239</v>
      </c>
      <c r="B439" s="9" t="s">
        <v>1170</v>
      </c>
      <c r="C439" s="10">
        <v>8100100</v>
      </c>
      <c r="D439" s="11">
        <v>2</v>
      </c>
      <c r="E439" s="431" t="s">
        <v>364</v>
      </c>
      <c r="F439" s="10" t="s">
        <v>399</v>
      </c>
      <c r="G439" s="9" t="s">
        <v>400</v>
      </c>
      <c r="H439" s="441" t="s">
        <v>1208</v>
      </c>
      <c r="I439" s="441" t="s">
        <v>1209</v>
      </c>
      <c r="J439" s="441" t="s">
        <v>851</v>
      </c>
      <c r="K439" s="8"/>
      <c r="L439" s="9">
        <v>611.01</v>
      </c>
      <c r="M439" s="9" t="s">
        <v>1210</v>
      </c>
      <c r="N439" s="9">
        <v>2</v>
      </c>
    </row>
    <row r="440" spans="1:14">
      <c r="A440" t="s">
        <v>1239</v>
      </c>
      <c r="B440" s="9" t="s">
        <v>1170</v>
      </c>
      <c r="C440" s="10">
        <v>8100200</v>
      </c>
      <c r="D440" s="11">
        <v>2</v>
      </c>
      <c r="E440" s="431" t="s">
        <v>365</v>
      </c>
      <c r="F440" s="10" t="s">
        <v>399</v>
      </c>
      <c r="G440" s="9" t="s">
        <v>400</v>
      </c>
      <c r="H440" s="441" t="s">
        <v>1211</v>
      </c>
      <c r="I440" s="441" t="s">
        <v>1212</v>
      </c>
      <c r="J440" s="441" t="s">
        <v>851</v>
      </c>
      <c r="K440" s="8"/>
      <c r="L440" s="9">
        <v>611.01</v>
      </c>
      <c r="M440" s="9" t="s">
        <v>1210</v>
      </c>
      <c r="N440" s="9">
        <v>2</v>
      </c>
    </row>
    <row r="441" spans="1:14">
      <c r="A441" t="s">
        <v>1239</v>
      </c>
      <c r="B441" s="9" t="s">
        <v>1170</v>
      </c>
      <c r="C441" s="10">
        <v>8100300</v>
      </c>
      <c r="D441" s="11">
        <v>2</v>
      </c>
      <c r="E441" s="431" t="s">
        <v>366</v>
      </c>
      <c r="F441" s="10" t="s">
        <v>399</v>
      </c>
      <c r="G441" s="9" t="s">
        <v>437</v>
      </c>
      <c r="H441" s="441" t="s">
        <v>1213</v>
      </c>
      <c r="I441" s="441" t="s">
        <v>1214</v>
      </c>
      <c r="J441" s="441" t="s">
        <v>1215</v>
      </c>
      <c r="K441" s="8"/>
      <c r="L441" s="9">
        <v>611.01</v>
      </c>
      <c r="M441" s="9" t="s">
        <v>1210</v>
      </c>
      <c r="N441" s="9">
        <v>2</v>
      </c>
    </row>
    <row r="442" spans="1:14">
      <c r="A442" t="s">
        <v>1240</v>
      </c>
      <c r="B442" s="9" t="s">
        <v>1216</v>
      </c>
      <c r="C442" s="432">
        <v>9000000</v>
      </c>
      <c r="D442" s="432">
        <v>1</v>
      </c>
      <c r="E442" s="433" t="s">
        <v>367</v>
      </c>
      <c r="F442" s="10" t="s">
        <v>399</v>
      </c>
      <c r="G442" s="9" t="s">
        <v>1171</v>
      </c>
      <c r="H442" s="440"/>
      <c r="I442" s="440"/>
      <c r="J442" s="440"/>
      <c r="K442" s="8"/>
      <c r="L442" s="8"/>
      <c r="M442" s="8"/>
      <c r="N442" s="8"/>
    </row>
    <row r="443" spans="1:14">
      <c r="A443" t="s">
        <v>1240</v>
      </c>
      <c r="B443" s="9" t="s">
        <v>1216</v>
      </c>
      <c r="C443" s="10">
        <v>9010000</v>
      </c>
      <c r="D443" s="11">
        <v>2</v>
      </c>
      <c r="E443" s="431" t="s">
        <v>368</v>
      </c>
      <c r="F443" s="10" t="s">
        <v>399</v>
      </c>
      <c r="G443" s="9" t="s">
        <v>1171</v>
      </c>
      <c r="H443" s="440"/>
      <c r="I443" s="440"/>
      <c r="J443" s="440"/>
      <c r="K443" s="8"/>
      <c r="L443" s="8"/>
      <c r="M443" s="8"/>
      <c r="N443" s="8"/>
    </row>
    <row r="444" spans="1:14">
      <c r="A444" t="s">
        <v>1240</v>
      </c>
      <c r="B444" s="9" t="s">
        <v>1216</v>
      </c>
      <c r="C444" s="10">
        <v>9010100</v>
      </c>
      <c r="D444" s="11">
        <v>3</v>
      </c>
      <c r="E444" s="443" t="s">
        <v>369</v>
      </c>
      <c r="F444" s="10" t="s">
        <v>399</v>
      </c>
      <c r="G444" s="9" t="s">
        <v>400</v>
      </c>
      <c r="H444" s="441" t="s">
        <v>363</v>
      </c>
      <c r="I444" s="440"/>
      <c r="J444" s="440"/>
      <c r="K444" s="8"/>
      <c r="L444" s="9">
        <v>802.01</v>
      </c>
      <c r="M444" s="9" t="s">
        <v>373</v>
      </c>
      <c r="N444" s="9">
        <v>2</v>
      </c>
    </row>
    <row r="445" spans="1:14">
      <c r="A445" t="s">
        <v>1240</v>
      </c>
      <c r="B445" s="9" t="s">
        <v>1216</v>
      </c>
      <c r="C445" s="10">
        <v>9010200</v>
      </c>
      <c r="D445" s="11">
        <v>3</v>
      </c>
      <c r="E445" s="443" t="s">
        <v>370</v>
      </c>
      <c r="F445" s="10" t="s">
        <v>399</v>
      </c>
      <c r="G445" s="9" t="s">
        <v>437</v>
      </c>
      <c r="H445" s="441" t="s">
        <v>363</v>
      </c>
      <c r="I445" s="440"/>
      <c r="J445" s="440"/>
      <c r="K445" s="8"/>
      <c r="L445" s="9">
        <v>802.02</v>
      </c>
      <c r="M445" s="9" t="s">
        <v>1217</v>
      </c>
      <c r="N445" s="9">
        <v>2</v>
      </c>
    </row>
    <row r="446" spans="1:14">
      <c r="A446" t="s">
        <v>1240</v>
      </c>
      <c r="B446" s="9" t="s">
        <v>1216</v>
      </c>
      <c r="C446" s="10">
        <v>9010300</v>
      </c>
      <c r="D446" s="11">
        <v>3</v>
      </c>
      <c r="E446" s="443" t="s">
        <v>371</v>
      </c>
      <c r="F446" s="10" t="s">
        <v>399</v>
      </c>
      <c r="G446" s="9" t="s">
        <v>400</v>
      </c>
      <c r="H446" s="440"/>
      <c r="I446" s="440"/>
      <c r="J446" s="440"/>
      <c r="K446" s="8"/>
      <c r="L446" s="9">
        <v>806.01</v>
      </c>
      <c r="M446" s="9" t="s">
        <v>1218</v>
      </c>
      <c r="N446" s="9">
        <v>2</v>
      </c>
    </row>
    <row r="447" spans="1:14">
      <c r="A447" t="s">
        <v>1240</v>
      </c>
      <c r="B447" s="9" t="s">
        <v>1216</v>
      </c>
      <c r="C447" s="10">
        <v>9010400</v>
      </c>
      <c r="D447" s="11">
        <v>3</v>
      </c>
      <c r="E447" s="443" t="s">
        <v>372</v>
      </c>
      <c r="F447" s="10" t="s">
        <v>399</v>
      </c>
      <c r="G447" s="9" t="s">
        <v>437</v>
      </c>
      <c r="H447" s="440"/>
      <c r="I447" s="440"/>
      <c r="J447" s="440"/>
      <c r="K447" s="8"/>
      <c r="L447" s="9">
        <v>806.02</v>
      </c>
      <c r="M447" s="9" t="s">
        <v>1219</v>
      </c>
      <c r="N447" s="9">
        <v>2</v>
      </c>
    </row>
    <row r="448" spans="1:14">
      <c r="A448" t="s">
        <v>1240</v>
      </c>
      <c r="B448" s="9" t="s">
        <v>1216</v>
      </c>
      <c r="C448" s="10">
        <v>9010500</v>
      </c>
      <c r="D448" s="11">
        <v>3</v>
      </c>
      <c r="E448" s="443" t="s">
        <v>373</v>
      </c>
      <c r="F448" s="10" t="s">
        <v>399</v>
      </c>
      <c r="G448" s="9" t="s">
        <v>400</v>
      </c>
      <c r="H448" s="440"/>
      <c r="I448" s="440"/>
      <c r="J448" s="440"/>
      <c r="K448" s="8"/>
      <c r="L448" s="9">
        <v>801.01</v>
      </c>
      <c r="M448" s="9" t="s">
        <v>1220</v>
      </c>
      <c r="N448" s="9">
        <v>2</v>
      </c>
    </row>
    <row r="449" spans="1:14">
      <c r="A449" t="s">
        <v>1240</v>
      </c>
      <c r="B449" s="9" t="s">
        <v>1216</v>
      </c>
      <c r="C449" s="10">
        <v>9010600</v>
      </c>
      <c r="D449" s="11">
        <v>3</v>
      </c>
      <c r="E449" s="443" t="s">
        <v>374</v>
      </c>
      <c r="F449" s="10" t="s">
        <v>399</v>
      </c>
      <c r="G449" s="9" t="s">
        <v>437</v>
      </c>
      <c r="H449" s="440"/>
      <c r="I449" s="440"/>
      <c r="J449" s="440"/>
      <c r="K449" s="8"/>
      <c r="L449" s="9">
        <v>801.02</v>
      </c>
      <c r="M449" s="9" t="s">
        <v>1221</v>
      </c>
      <c r="N449" s="9">
        <v>2</v>
      </c>
    </row>
    <row r="450" spans="1:14">
      <c r="A450" t="s">
        <v>1240</v>
      </c>
      <c r="B450" s="9" t="s">
        <v>1216</v>
      </c>
      <c r="C450" s="10">
        <v>9010700</v>
      </c>
      <c r="D450" s="11">
        <v>3</v>
      </c>
      <c r="E450" s="443" t="s">
        <v>375</v>
      </c>
      <c r="F450" s="10" t="s">
        <v>399</v>
      </c>
      <c r="G450" s="9" t="s">
        <v>400</v>
      </c>
      <c r="H450" s="440"/>
      <c r="I450" s="440"/>
      <c r="J450" s="440"/>
      <c r="K450" s="8"/>
      <c r="L450" s="9">
        <v>803.01</v>
      </c>
      <c r="M450" s="9" t="s">
        <v>1222</v>
      </c>
      <c r="N450" s="9">
        <v>2</v>
      </c>
    </row>
    <row r="451" spans="1:14">
      <c r="A451" t="s">
        <v>1240</v>
      </c>
      <c r="B451" s="9" t="s">
        <v>1216</v>
      </c>
      <c r="C451" s="10">
        <v>9010800</v>
      </c>
      <c r="D451" s="11">
        <v>3</v>
      </c>
      <c r="E451" s="443" t="s">
        <v>376</v>
      </c>
      <c r="F451" s="10" t="s">
        <v>399</v>
      </c>
      <c r="G451" s="9" t="s">
        <v>437</v>
      </c>
      <c r="H451" s="440"/>
      <c r="I451" s="440"/>
      <c r="J451" s="440"/>
      <c r="K451" s="8"/>
      <c r="L451" s="9">
        <v>803.02</v>
      </c>
      <c r="M451" s="9" t="s">
        <v>1223</v>
      </c>
      <c r="N451" s="9">
        <v>2</v>
      </c>
    </row>
    <row r="452" spans="1:14">
      <c r="A452" t="s">
        <v>1240</v>
      </c>
      <c r="B452" s="9" t="s">
        <v>1216</v>
      </c>
      <c r="C452" s="10">
        <v>9010900</v>
      </c>
      <c r="D452" s="11">
        <v>3</v>
      </c>
      <c r="E452" s="443" t="s">
        <v>377</v>
      </c>
      <c r="F452" s="10" t="s">
        <v>399</v>
      </c>
      <c r="G452" s="9" t="s">
        <v>437</v>
      </c>
      <c r="H452" s="440"/>
      <c r="I452" s="440"/>
      <c r="J452" s="440"/>
      <c r="K452" s="8"/>
      <c r="L452" s="9">
        <v>808.01</v>
      </c>
      <c r="M452" s="9" t="s">
        <v>1224</v>
      </c>
      <c r="N452" s="9">
        <v>2</v>
      </c>
    </row>
    <row r="453" spans="1:14">
      <c r="A453" t="s">
        <v>1240</v>
      </c>
      <c r="B453" s="9" t="s">
        <v>1216</v>
      </c>
      <c r="C453" s="10">
        <v>9011000</v>
      </c>
      <c r="D453" s="11">
        <v>3</v>
      </c>
      <c r="E453" s="443" t="s">
        <v>378</v>
      </c>
      <c r="F453" s="10" t="s">
        <v>399</v>
      </c>
      <c r="G453" s="9" t="s">
        <v>400</v>
      </c>
      <c r="H453" s="440"/>
      <c r="I453" s="440"/>
      <c r="J453" s="440"/>
      <c r="K453" s="8"/>
      <c r="L453" s="9">
        <v>808.02</v>
      </c>
      <c r="M453" s="9" t="s">
        <v>1225</v>
      </c>
      <c r="N453" s="9">
        <v>2</v>
      </c>
    </row>
    <row r="454" spans="1:14">
      <c r="A454" t="s">
        <v>1240</v>
      </c>
      <c r="B454" s="9" t="s">
        <v>1216</v>
      </c>
      <c r="C454" s="10">
        <v>9011100</v>
      </c>
      <c r="D454" s="11">
        <v>3</v>
      </c>
      <c r="E454" s="443" t="s">
        <v>1226</v>
      </c>
      <c r="F454" s="10" t="s">
        <v>399</v>
      </c>
      <c r="G454" s="9" t="s">
        <v>400</v>
      </c>
      <c r="H454" s="440"/>
      <c r="I454" s="440"/>
      <c r="J454" s="440"/>
      <c r="K454" s="8"/>
      <c r="L454" s="9">
        <v>809.01</v>
      </c>
      <c r="M454" s="9" t="s">
        <v>1227</v>
      </c>
      <c r="N454" s="9">
        <v>2</v>
      </c>
    </row>
    <row r="455" spans="1:14">
      <c r="A455" t="s">
        <v>1240</v>
      </c>
      <c r="B455" s="9" t="s">
        <v>1216</v>
      </c>
      <c r="C455" s="10">
        <v>9011200</v>
      </c>
      <c r="D455" s="11">
        <v>3</v>
      </c>
      <c r="E455" s="443" t="s">
        <v>379</v>
      </c>
      <c r="F455" s="10" t="s">
        <v>399</v>
      </c>
      <c r="G455" s="9" t="s">
        <v>437</v>
      </c>
      <c r="H455" s="440"/>
      <c r="I455" s="440"/>
      <c r="J455" s="440"/>
      <c r="K455" s="8"/>
      <c r="L455" s="9">
        <v>809.02</v>
      </c>
      <c r="M455" s="9" t="s">
        <v>1228</v>
      </c>
      <c r="N455" s="9">
        <v>2</v>
      </c>
    </row>
    <row r="456" spans="1:14">
      <c r="A456" t="s">
        <v>1240</v>
      </c>
      <c r="B456" s="9" t="s">
        <v>1216</v>
      </c>
      <c r="C456" s="10">
        <v>9011300</v>
      </c>
      <c r="D456" s="11">
        <v>3</v>
      </c>
      <c r="E456" s="443" t="s">
        <v>380</v>
      </c>
      <c r="F456" s="10" t="s">
        <v>399</v>
      </c>
      <c r="G456" s="9" t="s">
        <v>400</v>
      </c>
      <c r="H456" s="440"/>
      <c r="I456" s="440"/>
      <c r="J456" s="440"/>
      <c r="K456" s="8"/>
      <c r="L456" s="9">
        <v>810.01</v>
      </c>
      <c r="M456" s="9" t="s">
        <v>1229</v>
      </c>
      <c r="N456" s="9">
        <v>2</v>
      </c>
    </row>
    <row r="457" spans="1:14">
      <c r="A457" t="s">
        <v>1240</v>
      </c>
      <c r="B457" s="9" t="s">
        <v>1216</v>
      </c>
      <c r="C457" s="10">
        <v>9011400</v>
      </c>
      <c r="D457" s="11">
        <v>3</v>
      </c>
      <c r="E457" s="443" t="s">
        <v>381</v>
      </c>
      <c r="F457" s="10" t="s">
        <v>399</v>
      </c>
      <c r="G457" s="9" t="s">
        <v>437</v>
      </c>
      <c r="H457" s="440"/>
      <c r="I457" s="440"/>
      <c r="J457" s="440"/>
      <c r="K457" s="8"/>
      <c r="L457" s="9">
        <v>810.02</v>
      </c>
      <c r="M457" s="9" t="s">
        <v>1230</v>
      </c>
      <c r="N457" s="9">
        <v>2</v>
      </c>
    </row>
    <row r="458" spans="1:14">
      <c r="A458" t="s">
        <v>1240</v>
      </c>
      <c r="B458" s="9" t="s">
        <v>1216</v>
      </c>
      <c r="C458" s="10">
        <v>9011500</v>
      </c>
      <c r="D458" s="11">
        <v>3</v>
      </c>
      <c r="E458" s="443" t="s">
        <v>1231</v>
      </c>
      <c r="F458" s="10" t="s">
        <v>399</v>
      </c>
      <c r="G458" s="9" t="s">
        <v>437</v>
      </c>
      <c r="H458" s="440"/>
      <c r="I458" s="440"/>
      <c r="J458" s="440"/>
      <c r="K458" s="8"/>
      <c r="L458" s="9">
        <v>811.01</v>
      </c>
      <c r="M458" s="9" t="s">
        <v>1232</v>
      </c>
      <c r="N458" s="9">
        <v>2</v>
      </c>
    </row>
    <row r="459" spans="1:14">
      <c r="A459" t="s">
        <v>1240</v>
      </c>
      <c r="B459" s="9" t="s">
        <v>1216</v>
      </c>
      <c r="C459" s="10">
        <v>9011600</v>
      </c>
      <c r="D459" s="11">
        <v>3</v>
      </c>
      <c r="E459" s="443" t="s">
        <v>382</v>
      </c>
      <c r="F459" s="10" t="s">
        <v>399</v>
      </c>
      <c r="G459" s="9" t="s">
        <v>400</v>
      </c>
      <c r="H459" s="440"/>
      <c r="I459" s="440"/>
      <c r="J459" s="440"/>
      <c r="K459" s="8"/>
      <c r="L459" s="9">
        <v>811.02</v>
      </c>
      <c r="M459" s="9" t="s">
        <v>1233</v>
      </c>
      <c r="N459" s="9">
        <v>2</v>
      </c>
    </row>
    <row r="460" spans="1:14">
      <c r="A460" t="s">
        <v>1240</v>
      </c>
      <c r="B460" s="9" t="s">
        <v>1216</v>
      </c>
      <c r="C460" s="10">
        <v>9011700</v>
      </c>
      <c r="D460" s="11">
        <v>3</v>
      </c>
      <c r="E460" s="443" t="s">
        <v>1234</v>
      </c>
      <c r="F460" s="10" t="s">
        <v>399</v>
      </c>
      <c r="G460" s="9" t="s">
        <v>400</v>
      </c>
      <c r="H460" s="440"/>
      <c r="I460" s="440"/>
      <c r="J460" s="440"/>
      <c r="K460" s="8"/>
      <c r="L460" s="9">
        <v>813.01</v>
      </c>
      <c r="M460" s="9" t="s">
        <v>1235</v>
      </c>
      <c r="N460" s="9">
        <v>2</v>
      </c>
    </row>
    <row r="461" spans="1:14">
      <c r="A461" t="s">
        <v>1240</v>
      </c>
      <c r="B461" s="9" t="s">
        <v>1216</v>
      </c>
      <c r="C461" s="10">
        <v>9011800</v>
      </c>
      <c r="D461" s="11">
        <v>3</v>
      </c>
      <c r="E461" s="443" t="s">
        <v>383</v>
      </c>
      <c r="F461" s="10" t="s">
        <v>399</v>
      </c>
      <c r="G461" s="9" t="s">
        <v>437</v>
      </c>
      <c r="H461" s="440"/>
      <c r="I461" s="440"/>
      <c r="J461" s="440"/>
      <c r="K461" s="8"/>
      <c r="L461" s="9">
        <v>813.02</v>
      </c>
      <c r="M461" s="9" t="s">
        <v>1236</v>
      </c>
      <c r="N461" s="9">
        <v>2</v>
      </c>
    </row>
  </sheetData>
  <mergeCells count="3">
    <mergeCell ref="B1:G1"/>
    <mergeCell ref="L1:N1"/>
    <mergeCell ref="H1:K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9154D-9179-4C29-A201-5094AA3FA6DF}">
  <dimension ref="A1:AC209"/>
  <sheetViews>
    <sheetView showGridLines="0" topLeftCell="A46" zoomScale="80" zoomScaleNormal="80" workbookViewId="0">
      <selection activeCell="H1" sqref="H1:Q1048576"/>
    </sheetView>
  </sheetViews>
  <sheetFormatPr baseColWidth="10" defaultRowHeight="15"/>
  <cols>
    <col min="2" max="2" width="86.5703125" style="120" bestFit="1" customWidth="1"/>
    <col min="3" max="4" width="23" style="120" bestFit="1" customWidth="1"/>
    <col min="5" max="5" width="22.28515625" style="120" bestFit="1" customWidth="1"/>
    <col min="6" max="6" width="12.28515625" style="120" bestFit="1" customWidth="1"/>
    <col min="7" max="7" width="11.42578125" style="120"/>
    <col min="8" max="8" width="94.42578125" style="120" bestFit="1" customWidth="1"/>
    <col min="9" max="9" width="23" style="120" bestFit="1" customWidth="1"/>
    <col min="10" max="10" width="10.42578125" style="120" bestFit="1" customWidth="1"/>
    <col min="11" max="11" width="23" style="120" bestFit="1" customWidth="1"/>
    <col min="12" max="12" width="10.42578125" style="120" bestFit="1" customWidth="1"/>
    <col min="13" max="13" width="17.7109375" style="120" bestFit="1" customWidth="1"/>
    <col min="14" max="14" width="12.5703125" style="120" bestFit="1" customWidth="1"/>
    <col min="15" max="15" width="11.42578125" style="120"/>
    <col min="16" max="16" width="86.85546875" style="120" bestFit="1" customWidth="1"/>
    <col min="17" max="17" width="23" style="120" bestFit="1" customWidth="1"/>
    <col min="18" max="19" width="11.42578125" style="120"/>
    <col min="20" max="20" width="78.28515625" style="120" bestFit="1" customWidth="1"/>
    <col min="21" max="21" width="16.85546875" style="120" bestFit="1" customWidth="1"/>
    <col min="22" max="22" width="15.85546875" style="120" bestFit="1" customWidth="1"/>
    <col min="23" max="23" width="14.85546875" style="120" bestFit="1" customWidth="1"/>
    <col min="24" max="24" width="17.7109375" style="120" bestFit="1" customWidth="1"/>
    <col min="25" max="25" width="10.42578125" style="120" bestFit="1" customWidth="1"/>
    <col min="26" max="26" width="17.7109375" style="120" bestFit="1" customWidth="1"/>
    <col min="27" max="27" width="11.28515625" style="120" bestFit="1" customWidth="1"/>
    <col min="28" max="28" width="17.7109375" style="120" bestFit="1" customWidth="1"/>
    <col min="29" max="29" width="20.140625" style="120" bestFit="1" customWidth="1"/>
    <col min="30" max="16384" width="11.42578125" style="120"/>
  </cols>
  <sheetData>
    <row r="1" spans="2:29" customFormat="1"/>
    <row r="2" spans="2:29" customFormat="1" ht="18.75">
      <c r="B2" s="218" t="s">
        <v>1286</v>
      </c>
      <c r="C2" s="189"/>
      <c r="D2" s="189"/>
      <c r="E2" s="189"/>
      <c r="F2" s="190"/>
      <c r="H2" s="329" t="s">
        <v>1286</v>
      </c>
      <c r="I2" s="237"/>
      <c r="J2" s="237"/>
      <c r="K2" s="237"/>
      <c r="L2" s="237"/>
      <c r="M2" s="237"/>
      <c r="N2" s="238"/>
      <c r="P2" s="329" t="s">
        <v>1286</v>
      </c>
      <c r="Q2" s="290"/>
      <c r="R2" s="290"/>
      <c r="T2" s="329" t="s">
        <v>1286</v>
      </c>
      <c r="U2" s="327"/>
      <c r="V2" s="327"/>
      <c r="W2" s="327"/>
      <c r="X2" s="327"/>
      <c r="Y2" s="327"/>
      <c r="Z2" s="327"/>
      <c r="AA2" s="327"/>
      <c r="AB2" s="327"/>
      <c r="AC2" s="327"/>
    </row>
    <row r="3" spans="2:29" customFormat="1" ht="18.75">
      <c r="B3" s="218" t="s">
        <v>1242</v>
      </c>
      <c r="C3" s="189"/>
      <c r="D3" s="189"/>
      <c r="E3" s="189"/>
      <c r="F3" s="190"/>
      <c r="H3" s="262" t="s">
        <v>1304</v>
      </c>
      <c r="I3" s="237"/>
      <c r="J3" s="237"/>
      <c r="K3" s="237"/>
      <c r="L3" s="237"/>
      <c r="M3" s="237"/>
      <c r="N3" s="238"/>
      <c r="P3" s="313" t="s">
        <v>1407</v>
      </c>
      <c r="Q3" s="290"/>
      <c r="R3" s="290"/>
      <c r="T3" s="329" t="s">
        <v>1425</v>
      </c>
      <c r="U3" s="325"/>
      <c r="V3" s="325"/>
      <c r="W3" s="325"/>
      <c r="X3" s="325"/>
      <c r="Y3" s="325"/>
      <c r="Z3" s="325"/>
      <c r="AA3" s="325"/>
      <c r="AB3" s="325"/>
      <c r="AC3" s="325"/>
    </row>
    <row r="4" spans="2:29" customFormat="1" ht="18.75">
      <c r="B4" s="188"/>
      <c r="C4" s="189"/>
      <c r="D4" s="189"/>
      <c r="E4" s="189"/>
      <c r="F4" s="190"/>
      <c r="H4" s="236"/>
      <c r="I4" s="237"/>
      <c r="J4" s="237"/>
      <c r="K4" s="237"/>
      <c r="L4" s="237"/>
      <c r="M4" s="237"/>
      <c r="N4" s="238"/>
      <c r="P4" s="289"/>
      <c r="Q4" s="290"/>
      <c r="R4" s="290"/>
      <c r="T4" s="334"/>
      <c r="U4" s="335"/>
      <c r="V4" s="335"/>
      <c r="W4" s="335"/>
      <c r="X4" s="335"/>
      <c r="Y4" s="335"/>
      <c r="Z4" s="335"/>
      <c r="AA4" s="335"/>
      <c r="AB4" s="335"/>
      <c r="AC4" s="335"/>
    </row>
    <row r="5" spans="2:29" customFormat="1" ht="15.75" thickBot="1">
      <c r="B5" s="195"/>
      <c r="C5" s="195"/>
      <c r="D5" s="195"/>
      <c r="E5" s="195"/>
      <c r="F5" s="196"/>
      <c r="H5" s="243"/>
      <c r="I5" s="243"/>
      <c r="J5" s="243"/>
      <c r="K5" s="243"/>
      <c r="L5" s="243"/>
      <c r="M5" s="243"/>
      <c r="N5" s="244"/>
      <c r="P5" s="294"/>
      <c r="Q5" s="294"/>
      <c r="R5" s="294"/>
      <c r="T5" s="336"/>
      <c r="U5" s="336"/>
      <c r="V5" s="336"/>
      <c r="W5" s="336"/>
      <c r="X5" s="336"/>
      <c r="Y5" s="336"/>
      <c r="Z5" s="336"/>
      <c r="AA5" s="336"/>
      <c r="AB5" s="336"/>
      <c r="AC5" s="336"/>
    </row>
    <row r="6" spans="2:29" customFormat="1" ht="61.5" thickTop="1" thickBot="1">
      <c r="B6" s="201"/>
      <c r="C6" s="204" t="s">
        <v>1332</v>
      </c>
      <c r="D6" s="207" t="s">
        <v>1331</v>
      </c>
      <c r="E6" s="204" t="s">
        <v>1365</v>
      </c>
      <c r="F6" s="205" t="s">
        <v>1366</v>
      </c>
      <c r="H6" s="247"/>
      <c r="I6" s="248" t="s">
        <v>1332</v>
      </c>
      <c r="J6" s="250"/>
      <c r="K6" s="250" t="s">
        <v>1331</v>
      </c>
      <c r="L6" s="248"/>
      <c r="M6" s="248" t="s">
        <v>1365</v>
      </c>
      <c r="N6" s="249" t="s">
        <v>1366</v>
      </c>
      <c r="P6" s="297"/>
      <c r="Q6" s="300" t="s">
        <v>1331</v>
      </c>
      <c r="R6" s="299"/>
      <c r="T6" s="336" t="s">
        <v>1426</v>
      </c>
      <c r="U6" s="336" t="s">
        <v>1272</v>
      </c>
      <c r="V6" s="336" t="s">
        <v>1427</v>
      </c>
      <c r="W6" s="336" t="s">
        <v>1274</v>
      </c>
      <c r="X6" s="336" t="s">
        <v>1428</v>
      </c>
      <c r="Y6" s="336" t="s">
        <v>1429</v>
      </c>
      <c r="Z6" s="336" t="s">
        <v>1430</v>
      </c>
      <c r="AA6" s="336" t="s">
        <v>1431</v>
      </c>
      <c r="AB6" s="336" t="s">
        <v>1432</v>
      </c>
      <c r="AC6" s="336" t="s">
        <v>1433</v>
      </c>
    </row>
    <row r="7" spans="2:29" customFormat="1">
      <c r="B7" s="191"/>
      <c r="C7" s="191"/>
      <c r="D7" s="191"/>
      <c r="E7" s="191"/>
      <c r="F7" s="190"/>
      <c r="H7" s="239"/>
      <c r="I7" s="239"/>
      <c r="J7" s="239"/>
      <c r="K7" s="239"/>
      <c r="L7" s="239"/>
      <c r="M7" s="239"/>
      <c r="N7" s="238"/>
      <c r="P7" s="291"/>
      <c r="Q7" s="291"/>
      <c r="R7" s="291"/>
      <c r="T7" s="319"/>
      <c r="U7" s="327"/>
      <c r="V7" s="327"/>
      <c r="W7" s="327"/>
      <c r="X7" s="327"/>
      <c r="Y7" s="327"/>
      <c r="Z7" s="327"/>
      <c r="AA7" s="327"/>
      <c r="AB7" s="327"/>
      <c r="AC7" s="327"/>
    </row>
    <row r="8" spans="2:29" customFormat="1" ht="16.5" thickBot="1">
      <c r="B8" s="197" t="s">
        <v>1367</v>
      </c>
      <c r="C8" s="210"/>
      <c r="D8" s="210"/>
      <c r="E8" s="191"/>
      <c r="F8" s="190"/>
      <c r="H8" s="239" t="s">
        <v>1388</v>
      </c>
      <c r="I8" s="260">
        <v>1824838589.9400001</v>
      </c>
      <c r="J8" s="263"/>
      <c r="K8" s="260">
        <v>2036974317.6199996</v>
      </c>
      <c r="L8" s="260"/>
      <c r="M8" s="259">
        <v>212135727.67999959</v>
      </c>
      <c r="N8" s="284">
        <v>0.11624903640763895</v>
      </c>
      <c r="P8" s="291" t="s">
        <v>1408</v>
      </c>
      <c r="Q8" s="312">
        <v>208550413.96968392</v>
      </c>
      <c r="R8" s="301"/>
      <c r="T8" s="328" t="s">
        <v>1434</v>
      </c>
      <c r="U8" s="373">
        <v>26957000</v>
      </c>
      <c r="V8" s="374">
        <v>17128347.760000002</v>
      </c>
      <c r="W8" s="373">
        <v>3391399.84</v>
      </c>
      <c r="X8" s="373">
        <v>107823656.78999999</v>
      </c>
      <c r="Y8" s="373">
        <v>0</v>
      </c>
      <c r="Z8" s="373">
        <v>671757467</v>
      </c>
      <c r="AA8" s="373">
        <v>0</v>
      </c>
      <c r="AB8" s="373">
        <v>212298989</v>
      </c>
      <c r="AC8" s="332">
        <v>1039356860.39</v>
      </c>
    </row>
    <row r="9" spans="2:29" customFormat="1" ht="15.75" thickTop="1">
      <c r="B9" s="198" t="s">
        <v>1243</v>
      </c>
      <c r="C9" s="210"/>
      <c r="D9" s="210"/>
      <c r="E9" s="191"/>
      <c r="F9" s="190"/>
      <c r="H9" s="239" t="s">
        <v>1287</v>
      </c>
      <c r="I9" s="259">
        <v>57081472.280000009</v>
      </c>
      <c r="J9" s="274">
        <v>3.1280285607000906E-2</v>
      </c>
      <c r="K9" s="260">
        <v>58488842.310000002</v>
      </c>
      <c r="L9" s="274">
        <v>2.8713588484678764E-2</v>
      </c>
      <c r="M9" s="259">
        <v>1407370.0299999937</v>
      </c>
      <c r="N9" s="284">
        <v>2.4655461286920977E-2</v>
      </c>
      <c r="P9" s="291" t="s">
        <v>1409</v>
      </c>
      <c r="Q9" s="301"/>
      <c r="R9" s="305"/>
      <c r="T9" s="337"/>
      <c r="U9" s="326"/>
      <c r="V9" s="326"/>
      <c r="W9" s="326"/>
      <c r="X9" s="326"/>
      <c r="Y9" s="326"/>
      <c r="Z9" s="326"/>
      <c r="AA9" s="326"/>
      <c r="AB9" s="326"/>
      <c r="AC9" s="338"/>
    </row>
    <row r="10" spans="2:29" customFormat="1">
      <c r="B10" s="191" t="s">
        <v>1244</v>
      </c>
      <c r="C10" s="219">
        <v>45020614.439999998</v>
      </c>
      <c r="D10" s="216">
        <v>53589171.739999995</v>
      </c>
      <c r="E10" s="215">
        <v>8568557.299999997</v>
      </c>
      <c r="F10" s="209">
        <v>0.19032519672559123</v>
      </c>
      <c r="H10" s="239" t="s">
        <v>1389</v>
      </c>
      <c r="I10" s="259">
        <v>17476884.600000001</v>
      </c>
      <c r="J10" s="274">
        <v>9.5772221698657931E-3</v>
      </c>
      <c r="K10" s="260">
        <v>19947499.870000001</v>
      </c>
      <c r="L10" s="274">
        <v>9.792710540065452E-3</v>
      </c>
      <c r="M10" s="259">
        <v>2470615.2699999996</v>
      </c>
      <c r="N10" s="284">
        <v>0.14136474128804388</v>
      </c>
      <c r="P10" s="302" t="s">
        <v>1410</v>
      </c>
      <c r="Q10" s="314">
        <v>10376943.839999985</v>
      </c>
      <c r="R10" s="306"/>
      <c r="T10" s="337" t="s">
        <v>1435</v>
      </c>
      <c r="U10" s="330">
        <v>0</v>
      </c>
      <c r="V10" s="330">
        <v>0</v>
      </c>
      <c r="W10" s="330">
        <v>0</v>
      </c>
      <c r="X10" s="330">
        <v>-107823656.78999999</v>
      </c>
      <c r="Y10" s="330">
        <v>0</v>
      </c>
      <c r="Z10" s="330">
        <v>107823656.78999999</v>
      </c>
      <c r="AA10" s="330">
        <v>0</v>
      </c>
      <c r="AB10" s="330">
        <v>0</v>
      </c>
      <c r="AC10" s="333">
        <v>0</v>
      </c>
    </row>
    <row r="11" spans="2:29" customFormat="1">
      <c r="B11" s="191" t="s">
        <v>1246</v>
      </c>
      <c r="C11" s="219">
        <v>2987122.27</v>
      </c>
      <c r="D11" s="216">
        <v>0</v>
      </c>
      <c r="E11" s="215">
        <v>-2987122.27</v>
      </c>
      <c r="F11" s="209">
        <v>-1</v>
      </c>
      <c r="H11" s="253" t="s">
        <v>1288</v>
      </c>
      <c r="I11" s="261">
        <v>139551486.03</v>
      </c>
      <c r="J11" s="274">
        <v>7.6473331284926629E-2</v>
      </c>
      <c r="K11" s="264">
        <v>158963750.09000003</v>
      </c>
      <c r="L11" s="274">
        <v>7.8039152833175252E-2</v>
      </c>
      <c r="M11" s="264">
        <v>19412264.060000032</v>
      </c>
      <c r="N11" s="284">
        <v>0.13910467464192311</v>
      </c>
      <c r="P11" s="302"/>
      <c r="Q11" s="309"/>
      <c r="R11" s="306"/>
      <c r="T11" s="337" t="s">
        <v>1436</v>
      </c>
      <c r="U11" s="330">
        <v>0</v>
      </c>
      <c r="V11" s="330">
        <v>0</v>
      </c>
      <c r="W11" s="330">
        <v>0</v>
      </c>
      <c r="X11" s="330">
        <v>0</v>
      </c>
      <c r="Y11" s="330">
        <v>0</v>
      </c>
      <c r="Z11" s="330">
        <v>0</v>
      </c>
      <c r="AA11" s="330">
        <v>0</v>
      </c>
      <c r="AB11" s="330">
        <v>0</v>
      </c>
      <c r="AC11" s="333">
        <v>0</v>
      </c>
    </row>
    <row r="12" spans="2:29" customFormat="1">
      <c r="B12" s="191" t="s">
        <v>1247</v>
      </c>
      <c r="C12" s="219">
        <v>139480179.47</v>
      </c>
      <c r="D12" s="216">
        <v>221488820.72</v>
      </c>
      <c r="E12" s="215">
        <v>82008641.25</v>
      </c>
      <c r="F12" s="209">
        <v>0.58795910330498802</v>
      </c>
      <c r="H12" s="246" t="s">
        <v>1390</v>
      </c>
      <c r="I12" s="254">
        <v>1610728747.0300002</v>
      </c>
      <c r="J12" s="275"/>
      <c r="K12" s="254">
        <v>1799574225.3499999</v>
      </c>
      <c r="L12" s="275"/>
      <c r="M12" s="242">
        <v>188845478.31999969</v>
      </c>
      <c r="N12" s="284">
        <v>0.11724225985797365</v>
      </c>
      <c r="P12" s="296" t="s">
        <v>1411</v>
      </c>
      <c r="Q12" s="304">
        <v>218927357.80968389</v>
      </c>
      <c r="R12" s="304"/>
      <c r="T12" s="337" t="s">
        <v>1437</v>
      </c>
      <c r="U12" s="330">
        <v>0</v>
      </c>
      <c r="V12" s="330">
        <v>0</v>
      </c>
      <c r="W12" s="330">
        <v>0</v>
      </c>
      <c r="X12" s="330">
        <v>0</v>
      </c>
      <c r="Y12" s="330">
        <v>0</v>
      </c>
      <c r="Z12" s="330">
        <v>0</v>
      </c>
      <c r="AA12" s="330">
        <v>0</v>
      </c>
      <c r="AB12" s="330">
        <v>0</v>
      </c>
      <c r="AC12" s="333">
        <v>0</v>
      </c>
    </row>
    <row r="13" spans="2:29" customFormat="1">
      <c r="B13" s="210" t="s">
        <v>1368</v>
      </c>
      <c r="C13" s="219">
        <v>0</v>
      </c>
      <c r="D13" s="216">
        <v>0</v>
      </c>
      <c r="E13" s="215">
        <v>0</v>
      </c>
      <c r="F13" s="209">
        <v>0</v>
      </c>
      <c r="H13" s="245"/>
      <c r="I13" s="240"/>
      <c r="J13" s="276"/>
      <c r="K13" s="251"/>
      <c r="L13" s="278"/>
      <c r="M13" s="240"/>
      <c r="N13" s="272"/>
      <c r="P13" s="295"/>
      <c r="Q13" s="301"/>
      <c r="R13" s="292"/>
      <c r="T13" s="337" t="s">
        <v>1438</v>
      </c>
      <c r="U13" s="330">
        <v>0</v>
      </c>
      <c r="V13" s="330">
        <v>0</v>
      </c>
      <c r="W13" s="330">
        <v>0</v>
      </c>
      <c r="X13" s="330">
        <v>93476789.640000001</v>
      </c>
      <c r="Y13" s="330">
        <v>0</v>
      </c>
      <c r="Z13" s="330">
        <v>0</v>
      </c>
      <c r="AA13" s="330">
        <v>0</v>
      </c>
      <c r="AB13" s="330">
        <v>0</v>
      </c>
      <c r="AC13" s="333">
        <v>93476789.640000001</v>
      </c>
    </row>
    <row r="14" spans="2:29" customFormat="1">
      <c r="B14" s="210" t="s">
        <v>1369</v>
      </c>
      <c r="C14" s="219">
        <v>0</v>
      </c>
      <c r="D14" s="216">
        <v>0</v>
      </c>
      <c r="E14" s="215">
        <v>0</v>
      </c>
      <c r="F14" s="209">
        <v>0</v>
      </c>
      <c r="H14" s="245"/>
      <c r="I14" s="240"/>
      <c r="J14" s="276"/>
      <c r="K14" s="251"/>
      <c r="L14" s="278"/>
      <c r="M14" s="240"/>
      <c r="N14" s="272"/>
      <c r="P14" s="302" t="s">
        <v>1412</v>
      </c>
      <c r="Q14" s="312">
        <v>47467562.000000119</v>
      </c>
      <c r="R14" s="292"/>
      <c r="T14" s="337" t="s">
        <v>1439</v>
      </c>
      <c r="U14" s="330">
        <v>0</v>
      </c>
      <c r="V14" s="330">
        <v>0</v>
      </c>
      <c r="W14" s="330">
        <v>0</v>
      </c>
      <c r="X14" s="330">
        <v>0</v>
      </c>
      <c r="Y14" s="330">
        <v>0</v>
      </c>
      <c r="Z14" s="330">
        <v>0</v>
      </c>
      <c r="AA14" s="330">
        <v>0</v>
      </c>
      <c r="AB14" s="330">
        <v>0</v>
      </c>
      <c r="AC14" s="333">
        <v>0</v>
      </c>
    </row>
    <row r="15" spans="2:29" customFormat="1">
      <c r="B15" s="210" t="s">
        <v>1248</v>
      </c>
      <c r="C15" s="219">
        <v>531070391</v>
      </c>
      <c r="D15" s="216">
        <v>504422674.94999999</v>
      </c>
      <c r="E15" s="215">
        <v>-26647716.050000012</v>
      </c>
      <c r="F15" s="209">
        <v>-5.0177371025755479E-2</v>
      </c>
      <c r="H15" s="253" t="s">
        <v>1391</v>
      </c>
      <c r="I15" s="259">
        <v>66296874.789999999</v>
      </c>
      <c r="J15" s="277"/>
      <c r="K15" s="260">
        <v>126978568.31</v>
      </c>
      <c r="L15" s="280"/>
      <c r="M15" s="259">
        <v>60681693.520000003</v>
      </c>
      <c r="N15" s="284">
        <v>0.91530247409419419</v>
      </c>
      <c r="P15" s="302" t="s">
        <v>1413</v>
      </c>
      <c r="Q15" s="315">
        <v>206473394.62</v>
      </c>
      <c r="R15" s="305"/>
      <c r="T15" s="337" t="s">
        <v>1280</v>
      </c>
      <c r="U15" s="330">
        <v>0</v>
      </c>
      <c r="V15" s="330">
        <v>0</v>
      </c>
      <c r="W15" s="330">
        <v>0</v>
      </c>
      <c r="X15" s="330">
        <v>0</v>
      </c>
      <c r="Y15" s="330">
        <v>0</v>
      </c>
      <c r="Z15" s="330">
        <v>0</v>
      </c>
      <c r="AA15" s="330">
        <v>0</v>
      </c>
      <c r="AB15" s="330">
        <v>0</v>
      </c>
      <c r="AC15" s="333">
        <v>0</v>
      </c>
    </row>
    <row r="16" spans="2:29" customFormat="1">
      <c r="B16" s="210" t="s">
        <v>1370</v>
      </c>
      <c r="C16" s="219">
        <v>152110446.80000001</v>
      </c>
      <c r="D16" s="216">
        <v>71407464.030000001</v>
      </c>
      <c r="E16" s="215">
        <v>-80702982.770000011</v>
      </c>
      <c r="F16" s="209">
        <v>-0.53055516217180687</v>
      </c>
      <c r="H16" s="253" t="s">
        <v>1392</v>
      </c>
      <c r="I16" s="259">
        <v>190424.27999999997</v>
      </c>
      <c r="J16" s="274">
        <v>1.0435130046557216E-4</v>
      </c>
      <c r="K16" s="260">
        <v>1914861.36</v>
      </c>
      <c r="L16" s="274">
        <v>9.4005179320931433E-4</v>
      </c>
      <c r="M16" s="259">
        <v>1724437.08</v>
      </c>
      <c r="N16" s="284">
        <v>9.0557626369914619</v>
      </c>
      <c r="P16" s="302" t="s">
        <v>1414</v>
      </c>
      <c r="Q16" s="301">
        <v>253940956.62000012</v>
      </c>
      <c r="R16" s="305"/>
      <c r="T16" s="337" t="s">
        <v>1440</v>
      </c>
      <c r="U16" s="330">
        <v>0</v>
      </c>
      <c r="V16" s="330">
        <v>0</v>
      </c>
      <c r="W16" s="330">
        <v>0</v>
      </c>
      <c r="X16" s="330">
        <v>0</v>
      </c>
      <c r="Y16" s="330">
        <v>0</v>
      </c>
      <c r="Z16" s="330">
        <v>0</v>
      </c>
      <c r="AA16" s="330">
        <v>0</v>
      </c>
      <c r="AB16" s="330">
        <v>0</v>
      </c>
      <c r="AC16" s="333">
        <v>0</v>
      </c>
    </row>
    <row r="17" spans="2:29" customFormat="1">
      <c r="B17" s="210" t="s">
        <v>1371</v>
      </c>
      <c r="C17" s="219">
        <v>27742591.719999999</v>
      </c>
      <c r="D17" s="216">
        <v>6366151.8799999999</v>
      </c>
      <c r="E17" s="215">
        <v>-21376439.84</v>
      </c>
      <c r="F17" s="209">
        <v>-0.7705278604013569</v>
      </c>
      <c r="H17" s="253" t="s">
        <v>1393</v>
      </c>
      <c r="I17" s="259">
        <v>0</v>
      </c>
      <c r="J17" s="274">
        <v>0</v>
      </c>
      <c r="K17" s="260">
        <v>0</v>
      </c>
      <c r="L17" s="274">
        <v>0</v>
      </c>
      <c r="M17" s="259">
        <v>0</v>
      </c>
      <c r="N17" s="284">
        <v>0</v>
      </c>
      <c r="P17" s="302"/>
      <c r="Q17" s="301"/>
      <c r="R17" s="305"/>
      <c r="T17" s="337" t="s">
        <v>1441</v>
      </c>
      <c r="U17" s="330">
        <v>0</v>
      </c>
      <c r="V17" s="330">
        <v>0</v>
      </c>
      <c r="W17" s="330">
        <v>0</v>
      </c>
      <c r="X17" s="330">
        <v>0</v>
      </c>
      <c r="Y17" s="330">
        <v>0</v>
      </c>
      <c r="Z17" s="330">
        <v>0</v>
      </c>
      <c r="AA17" s="330">
        <v>0</v>
      </c>
      <c r="AB17" s="330">
        <v>0</v>
      </c>
      <c r="AC17" s="333">
        <v>0</v>
      </c>
    </row>
    <row r="18" spans="2:29" customFormat="1">
      <c r="B18" s="210" t="s">
        <v>1372</v>
      </c>
      <c r="C18" s="219">
        <v>6540648.8899999997</v>
      </c>
      <c r="D18" s="216">
        <v>3700288.27</v>
      </c>
      <c r="E18" s="215">
        <v>-2840360.6199999996</v>
      </c>
      <c r="F18" s="209">
        <v>-0.43426281822628154</v>
      </c>
      <c r="H18" s="253" t="s">
        <v>1394</v>
      </c>
      <c r="I18" s="261">
        <v>837546.85</v>
      </c>
      <c r="J18" s="274">
        <v>4.5897037393731254E-4</v>
      </c>
      <c r="K18" s="264">
        <v>38895.129999999997</v>
      </c>
      <c r="L18" s="274">
        <v>1.9094560821682355E-5</v>
      </c>
      <c r="M18" s="264">
        <v>-798651.72</v>
      </c>
      <c r="N18" s="284">
        <v>-0.95356065156235736</v>
      </c>
      <c r="P18" s="296" t="s">
        <v>1415</v>
      </c>
      <c r="Q18" s="304">
        <v>472868314.42968404</v>
      </c>
      <c r="R18" s="301"/>
      <c r="T18" s="337" t="s">
        <v>1442</v>
      </c>
      <c r="U18" s="330">
        <v>0</v>
      </c>
      <c r="V18" s="330">
        <v>0</v>
      </c>
      <c r="W18" s="330">
        <v>0</v>
      </c>
      <c r="X18" s="330">
        <v>0</v>
      </c>
      <c r="Y18" s="330">
        <v>0</v>
      </c>
      <c r="Z18" s="330">
        <v>0</v>
      </c>
      <c r="AA18" s="330">
        <v>0</v>
      </c>
      <c r="AB18" s="330">
        <v>0</v>
      </c>
      <c r="AC18" s="333">
        <v>0</v>
      </c>
    </row>
    <row r="19" spans="2:29" customFormat="1">
      <c r="B19" s="210" t="s">
        <v>1373</v>
      </c>
      <c r="C19" s="219">
        <v>41769853.710000001</v>
      </c>
      <c r="D19" s="216">
        <v>59040125.5</v>
      </c>
      <c r="E19" s="215">
        <v>17270271.789999999</v>
      </c>
      <c r="F19" s="209">
        <v>0.4134625873938691</v>
      </c>
      <c r="H19" s="246" t="s">
        <v>1395</v>
      </c>
      <c r="I19" s="251">
        <v>65268903.659999996</v>
      </c>
      <c r="J19" s="276"/>
      <c r="K19" s="251">
        <v>125024811.82000001</v>
      </c>
      <c r="L19" s="276"/>
      <c r="M19" s="251">
        <v>61607478.880000003</v>
      </c>
      <c r="N19" s="284">
        <v>0.91553411822698316</v>
      </c>
      <c r="P19" s="291"/>
      <c r="Q19" s="301"/>
      <c r="R19" s="292"/>
      <c r="T19" s="337" t="s">
        <v>1443</v>
      </c>
      <c r="U19" s="330">
        <v>0</v>
      </c>
      <c r="V19" s="330">
        <v>0</v>
      </c>
      <c r="W19" s="330">
        <v>0</v>
      </c>
      <c r="X19" s="330">
        <v>0</v>
      </c>
      <c r="Y19" s="330">
        <v>0</v>
      </c>
      <c r="Z19" s="330">
        <v>0</v>
      </c>
      <c r="AA19" s="330">
        <v>0</v>
      </c>
      <c r="AB19" s="330">
        <v>0</v>
      </c>
      <c r="AC19" s="333">
        <v>0</v>
      </c>
    </row>
    <row r="20" spans="2:29" customFormat="1">
      <c r="B20" s="191" t="s">
        <v>1249</v>
      </c>
      <c r="C20" s="219">
        <v>16223181.050000001</v>
      </c>
      <c r="D20" s="216">
        <v>0</v>
      </c>
      <c r="E20" s="215">
        <v>-16223181.050000001</v>
      </c>
      <c r="F20" s="209">
        <v>-1</v>
      </c>
      <c r="H20" s="239"/>
      <c r="I20" s="240"/>
      <c r="J20" s="276"/>
      <c r="K20" s="251"/>
      <c r="L20" s="278"/>
      <c r="M20" s="240"/>
      <c r="N20" s="272"/>
      <c r="P20" s="291" t="s">
        <v>1416</v>
      </c>
      <c r="Q20" s="312">
        <v>-212599730.78</v>
      </c>
      <c r="R20" s="292"/>
      <c r="T20" s="337" t="s">
        <v>1444</v>
      </c>
      <c r="U20" s="330">
        <v>0</v>
      </c>
      <c r="V20" s="330">
        <v>0</v>
      </c>
      <c r="W20" s="330">
        <v>0</v>
      </c>
      <c r="X20" s="330">
        <v>0</v>
      </c>
      <c r="Y20" s="330">
        <v>0</v>
      </c>
      <c r="Z20" s="330">
        <v>0</v>
      </c>
      <c r="AA20" s="330">
        <v>0</v>
      </c>
      <c r="AB20" s="330">
        <v>0</v>
      </c>
      <c r="AC20" s="333">
        <v>0</v>
      </c>
    </row>
    <row r="21" spans="2:29" customFormat="1">
      <c r="B21" s="191" t="s">
        <v>1251</v>
      </c>
      <c r="C21" s="219">
        <v>3943460.52</v>
      </c>
      <c r="D21" s="216">
        <v>4957361.53</v>
      </c>
      <c r="E21" s="215">
        <v>1013901.0100000002</v>
      </c>
      <c r="F21" s="209">
        <v>0.25710946131140688</v>
      </c>
      <c r="H21" s="245" t="s">
        <v>1289</v>
      </c>
      <c r="I21" s="251">
        <v>1675997650.6900003</v>
      </c>
      <c r="J21" s="275"/>
      <c r="K21" s="251">
        <v>1924599037.1699998</v>
      </c>
      <c r="L21" s="275"/>
      <c r="M21" s="251">
        <v>248601386.47999954</v>
      </c>
      <c r="N21" s="284">
        <v>0.14833039078405119</v>
      </c>
      <c r="P21" s="302" t="s">
        <v>1417</v>
      </c>
      <c r="Q21" s="314">
        <v>-7362494.7599998713</v>
      </c>
      <c r="R21" s="292"/>
      <c r="T21" s="337" t="s">
        <v>1445</v>
      </c>
      <c r="U21" s="330">
        <v>0</v>
      </c>
      <c r="V21" s="330">
        <v>0</v>
      </c>
      <c r="W21" s="330">
        <v>0</v>
      </c>
      <c r="X21" s="330">
        <v>0</v>
      </c>
      <c r="Y21" s="330">
        <v>0</v>
      </c>
      <c r="Z21" s="330">
        <v>0</v>
      </c>
      <c r="AA21" s="330">
        <v>0</v>
      </c>
      <c r="AB21" s="330">
        <v>0</v>
      </c>
      <c r="AC21" s="333">
        <v>0</v>
      </c>
    </row>
    <row r="22" spans="2:29" customFormat="1">
      <c r="B22" s="191"/>
      <c r="C22" s="232"/>
      <c r="D22" s="232"/>
      <c r="E22" s="217"/>
      <c r="F22" s="217"/>
      <c r="H22" s="245"/>
      <c r="I22" s="251"/>
      <c r="J22" s="275"/>
      <c r="K22" s="251"/>
      <c r="L22" s="275"/>
      <c r="M22" s="251"/>
      <c r="N22" s="284"/>
      <c r="P22" s="291"/>
      <c r="Q22" s="301"/>
      <c r="R22" s="292"/>
      <c r="T22" s="337"/>
      <c r="U22" s="326"/>
      <c r="V22" s="326"/>
      <c r="W22" s="326"/>
      <c r="X22" s="326"/>
      <c r="Y22" s="326"/>
      <c r="Z22" s="326"/>
      <c r="AA22" s="326"/>
      <c r="AB22" s="326"/>
      <c r="AC22" s="339"/>
    </row>
    <row r="23" spans="2:29" customFormat="1" ht="15.75" thickBot="1">
      <c r="B23" s="198" t="s">
        <v>1254</v>
      </c>
      <c r="C23" s="214">
        <v>966888489.87</v>
      </c>
      <c r="D23" s="214">
        <v>924972058.61999989</v>
      </c>
      <c r="E23" s="194">
        <v>-41916431.250000022</v>
      </c>
      <c r="F23" s="213">
        <v>-4.3351877376920589E-2</v>
      </c>
      <c r="H23" s="239" t="s">
        <v>1291</v>
      </c>
      <c r="I23" s="261">
        <v>1071818635.46</v>
      </c>
      <c r="J23" s="271">
        <v>0.63951082211764276</v>
      </c>
      <c r="K23" s="264">
        <v>1207237044.8900001</v>
      </c>
      <c r="L23" s="271">
        <v>0.62726678210603559</v>
      </c>
      <c r="M23" s="261">
        <v>135418409.43000007</v>
      </c>
      <c r="N23" s="284">
        <v>0.12634451851257622</v>
      </c>
      <c r="P23" s="296" t="s">
        <v>1418</v>
      </c>
      <c r="Q23" s="304">
        <v>-219962225.53999987</v>
      </c>
      <c r="R23" s="292"/>
      <c r="T23" s="328" t="s">
        <v>1446</v>
      </c>
      <c r="U23" s="342">
        <v>26957000</v>
      </c>
      <c r="V23" s="342">
        <v>17128347.760000002</v>
      </c>
      <c r="W23" s="342">
        <v>3391399.84</v>
      </c>
      <c r="X23" s="342">
        <v>93476789.640000001</v>
      </c>
      <c r="Y23" s="342">
        <v>0</v>
      </c>
      <c r="Z23" s="342">
        <v>779581123.78999996</v>
      </c>
      <c r="AA23" s="342">
        <v>0</v>
      </c>
      <c r="AB23" s="342">
        <v>212298989</v>
      </c>
      <c r="AC23" s="322">
        <v>1132833650.03</v>
      </c>
    </row>
    <row r="24" spans="2:29" customFormat="1" ht="15.75" thickTop="1">
      <c r="B24" s="191"/>
      <c r="C24" s="221"/>
      <c r="D24" s="221"/>
      <c r="E24" s="192"/>
      <c r="F24" s="193"/>
      <c r="H24" s="245"/>
      <c r="I24" s="240"/>
      <c r="J24" s="278"/>
      <c r="K24" s="240"/>
      <c r="L24" s="278"/>
      <c r="M24" s="240"/>
      <c r="N24" s="273"/>
      <c r="P24" s="291"/>
      <c r="Q24" s="301"/>
      <c r="R24" s="304"/>
      <c r="T24" s="337"/>
      <c r="U24" s="326"/>
      <c r="V24" s="326"/>
      <c r="W24" s="326"/>
      <c r="X24" s="326"/>
      <c r="Y24" s="326"/>
      <c r="Z24" s="326"/>
      <c r="AA24" s="326"/>
      <c r="AB24" s="326"/>
      <c r="AC24" s="318"/>
    </row>
    <row r="25" spans="2:29" customFormat="1">
      <c r="B25" s="198" t="s">
        <v>1255</v>
      </c>
      <c r="C25" s="221"/>
      <c r="D25" s="221"/>
      <c r="E25" s="192"/>
      <c r="F25" s="193"/>
      <c r="H25" s="246" t="s">
        <v>1292</v>
      </c>
      <c r="I25" s="242">
        <v>604179015.23000026</v>
      </c>
      <c r="J25" s="279">
        <v>0.36048917788235718</v>
      </c>
      <c r="K25" s="242">
        <v>717361992.27999973</v>
      </c>
      <c r="L25" s="279">
        <v>0.37273321789396446</v>
      </c>
      <c r="M25" s="242">
        <v>113182977.04999948</v>
      </c>
      <c r="N25" s="284">
        <v>0.18733351241421836</v>
      </c>
      <c r="P25" s="291" t="s">
        <v>1419</v>
      </c>
      <c r="Q25" s="312">
        <v>0</v>
      </c>
      <c r="R25" s="304"/>
      <c r="T25" s="337" t="s">
        <v>1447</v>
      </c>
      <c r="U25" s="330">
        <v>0</v>
      </c>
      <c r="V25" s="330">
        <v>0</v>
      </c>
      <c r="W25" s="330">
        <v>0</v>
      </c>
      <c r="X25" s="330">
        <v>-93476789.640000001</v>
      </c>
      <c r="Y25" s="330">
        <v>0</v>
      </c>
      <c r="Z25" s="330">
        <v>93476789.640000001</v>
      </c>
      <c r="AA25" s="330">
        <v>0</v>
      </c>
      <c r="AB25" s="330">
        <v>0</v>
      </c>
      <c r="AC25" s="333">
        <v>0</v>
      </c>
    </row>
    <row r="26" spans="2:29" customFormat="1">
      <c r="B26" s="191" t="s">
        <v>1256</v>
      </c>
      <c r="C26" s="219">
        <v>132571</v>
      </c>
      <c r="D26" s="219">
        <v>132571</v>
      </c>
      <c r="E26" s="215">
        <v>0</v>
      </c>
      <c r="F26" s="209">
        <v>0</v>
      </c>
      <c r="H26" s="239"/>
      <c r="I26" s="240"/>
      <c r="J26" s="278"/>
      <c r="K26" s="240"/>
      <c r="L26" s="278"/>
      <c r="M26" s="240"/>
      <c r="N26" s="272"/>
      <c r="P26" s="291" t="s">
        <v>1420</v>
      </c>
      <c r="Q26" s="314">
        <v>-247324653.66000032</v>
      </c>
      <c r="R26" s="304"/>
      <c r="T26" s="337" t="s">
        <v>1436</v>
      </c>
      <c r="U26" s="330">
        <v>0</v>
      </c>
      <c r="V26" s="330">
        <v>0</v>
      </c>
      <c r="W26" s="330">
        <v>0</v>
      </c>
      <c r="X26" s="330">
        <v>0</v>
      </c>
      <c r="Y26" s="330">
        <v>0</v>
      </c>
      <c r="Z26" s="330">
        <v>0</v>
      </c>
      <c r="AA26" s="330">
        <v>0</v>
      </c>
      <c r="AB26" s="330">
        <v>0</v>
      </c>
      <c r="AC26" s="333">
        <v>0</v>
      </c>
    </row>
    <row r="27" spans="2:29" customFormat="1">
      <c r="B27" s="191" t="s">
        <v>1257</v>
      </c>
      <c r="C27" s="219">
        <v>123213494.81</v>
      </c>
      <c r="D27" s="219">
        <v>2010635</v>
      </c>
      <c r="E27" s="215">
        <v>-121202859.81</v>
      </c>
      <c r="F27" s="209">
        <v>-0.98368169815245909</v>
      </c>
      <c r="H27" s="239" t="s">
        <v>1290</v>
      </c>
      <c r="I27" s="259">
        <v>124103074.06999998</v>
      </c>
      <c r="J27" s="271">
        <v>7.4047284027461094E-2</v>
      </c>
      <c r="K27" s="266">
        <v>146741588.96999997</v>
      </c>
      <c r="L27" s="271">
        <v>7.6245278177928491E-2</v>
      </c>
      <c r="M27" s="259">
        <v>22638514.899999991</v>
      </c>
      <c r="N27" s="284">
        <v>0.18241703575554302</v>
      </c>
      <c r="P27" s="291"/>
      <c r="Q27" s="301"/>
      <c r="R27" s="317"/>
      <c r="T27" s="337" t="s">
        <v>1437</v>
      </c>
      <c r="U27" s="330">
        <v>0</v>
      </c>
      <c r="V27" s="330">
        <v>0</v>
      </c>
      <c r="W27" s="330">
        <v>0</v>
      </c>
      <c r="X27" s="330">
        <v>0</v>
      </c>
      <c r="Y27" s="330">
        <v>0</v>
      </c>
      <c r="Z27" s="330">
        <v>0</v>
      </c>
      <c r="AA27" s="330">
        <v>0</v>
      </c>
      <c r="AB27" s="330">
        <v>0</v>
      </c>
      <c r="AC27" s="333">
        <v>0</v>
      </c>
    </row>
    <row r="28" spans="2:29" customFormat="1">
      <c r="B28" s="191" t="s">
        <v>1259</v>
      </c>
      <c r="C28" s="219">
        <v>13249307</v>
      </c>
      <c r="D28" s="219">
        <v>152573369.64000002</v>
      </c>
      <c r="E28" s="215">
        <v>139324062.64000002</v>
      </c>
      <c r="F28" s="209">
        <v>10.515573579810628</v>
      </c>
      <c r="H28" s="239"/>
      <c r="I28" s="240"/>
      <c r="J28" s="278"/>
      <c r="K28" s="240"/>
      <c r="L28" s="278"/>
      <c r="M28" s="240"/>
      <c r="N28" s="272"/>
      <c r="P28" s="296" t="s">
        <v>1421</v>
      </c>
      <c r="Q28" s="317">
        <v>-247324653.66000032</v>
      </c>
      <c r="R28" s="317"/>
      <c r="T28" s="337" t="s">
        <v>1448</v>
      </c>
      <c r="U28" s="330">
        <v>0</v>
      </c>
      <c r="V28" s="330">
        <v>0</v>
      </c>
      <c r="W28" s="330">
        <v>0</v>
      </c>
      <c r="X28" s="330">
        <v>208550413.96968392</v>
      </c>
      <c r="Y28" s="330">
        <v>0</v>
      </c>
      <c r="Z28" s="330">
        <v>0</v>
      </c>
      <c r="AA28" s="330">
        <v>0</v>
      </c>
      <c r="AB28" s="330">
        <v>0</v>
      </c>
      <c r="AC28" s="333">
        <v>208550413.96968392</v>
      </c>
    </row>
    <row r="29" spans="2:29" customFormat="1">
      <c r="B29" s="191" t="s">
        <v>1374</v>
      </c>
      <c r="C29" s="219">
        <v>9886574.8000000007</v>
      </c>
      <c r="D29" s="219">
        <v>9886574.8000000007</v>
      </c>
      <c r="E29" s="215">
        <v>0</v>
      </c>
      <c r="F29" s="209">
        <v>0</v>
      </c>
      <c r="H29" s="239" t="s">
        <v>1293</v>
      </c>
      <c r="I29" s="259">
        <v>593020213.75999999</v>
      </c>
      <c r="J29" s="271">
        <v>0.35383117244577067</v>
      </c>
      <c r="K29" s="259">
        <v>549515802.61000001</v>
      </c>
      <c r="L29" s="271">
        <v>0.28552222670651856</v>
      </c>
      <c r="M29" s="259">
        <v>-43504411.149999976</v>
      </c>
      <c r="N29" s="284">
        <v>-7.3360755907734609E-2</v>
      </c>
      <c r="P29" s="296"/>
      <c r="Q29" s="317"/>
      <c r="R29" s="317"/>
      <c r="T29" s="337" t="s">
        <v>1449</v>
      </c>
      <c r="U29" s="330">
        <v>0</v>
      </c>
      <c r="V29" s="330">
        <v>0</v>
      </c>
      <c r="W29" s="330">
        <v>0</v>
      </c>
      <c r="X29" s="330">
        <v>0</v>
      </c>
      <c r="Y29" s="330">
        <v>0</v>
      </c>
      <c r="Z29" s="330">
        <v>0</v>
      </c>
      <c r="AA29" s="330">
        <v>0</v>
      </c>
      <c r="AB29" s="330">
        <v>0</v>
      </c>
      <c r="AC29" s="333">
        <v>0</v>
      </c>
    </row>
    <row r="30" spans="2:29" customFormat="1">
      <c r="B30" s="191" t="s">
        <v>1262</v>
      </c>
      <c r="C30" s="219">
        <v>194406177.69999999</v>
      </c>
      <c r="D30" s="219">
        <v>189478158.94999999</v>
      </c>
      <c r="E30" s="215">
        <v>-4928018.75</v>
      </c>
      <c r="F30" s="209">
        <v>-2.5349085138666405E-2</v>
      </c>
      <c r="H30" s="239" t="s">
        <v>1396</v>
      </c>
      <c r="I30" s="259">
        <v>22181044.460000001</v>
      </c>
      <c r="J30" s="271">
        <v>1.3234531952278196E-2</v>
      </c>
      <c r="K30" s="259">
        <v>20289706.98</v>
      </c>
      <c r="L30" s="271">
        <v>1.0542303403536313E-2</v>
      </c>
      <c r="M30" s="259">
        <v>-1891337.4800000004</v>
      </c>
      <c r="N30" s="284">
        <v>-8.5268188493590857E-2</v>
      </c>
      <c r="P30" s="310" t="s">
        <v>1422</v>
      </c>
      <c r="Q30" s="316">
        <v>5581435.2296838462</v>
      </c>
      <c r="R30" s="317"/>
      <c r="T30" s="337" t="s">
        <v>1427</v>
      </c>
      <c r="U30" s="330">
        <v>0</v>
      </c>
      <c r="V30" s="330">
        <v>0</v>
      </c>
      <c r="W30" s="330">
        <v>0</v>
      </c>
      <c r="X30" s="330">
        <v>0</v>
      </c>
      <c r="Y30" s="330">
        <v>0</v>
      </c>
      <c r="Z30" s="330">
        <v>0</v>
      </c>
      <c r="AA30" s="330">
        <v>0</v>
      </c>
      <c r="AB30" s="330">
        <v>0</v>
      </c>
      <c r="AC30" s="333">
        <v>0</v>
      </c>
    </row>
    <row r="31" spans="2:29" customFormat="1">
      <c r="B31" s="191" t="s">
        <v>1263</v>
      </c>
      <c r="C31" s="219">
        <v>24520684.129999995</v>
      </c>
      <c r="D31" s="219">
        <v>22330601.620000001</v>
      </c>
      <c r="E31" s="215">
        <v>-2190082.5099999942</v>
      </c>
      <c r="F31" s="209">
        <v>-8.9315718043956327E-2</v>
      </c>
      <c r="H31" s="239" t="s">
        <v>1397</v>
      </c>
      <c r="I31" s="261">
        <v>16747228.050000001</v>
      </c>
      <c r="J31" s="271">
        <v>9.9923935114737458E-3</v>
      </c>
      <c r="K31" s="261">
        <v>1721155.96</v>
      </c>
      <c r="L31" s="271">
        <v>8.9429326668003016E-4</v>
      </c>
      <c r="M31" s="261">
        <v>-15026072.09</v>
      </c>
      <c r="N31" s="284">
        <v>-0.89722741250902116</v>
      </c>
      <c r="P31" s="296"/>
      <c r="Q31" s="292"/>
      <c r="R31" s="307"/>
      <c r="T31" s="337" t="s">
        <v>1282</v>
      </c>
      <c r="U31" s="330">
        <v>0</v>
      </c>
      <c r="V31" s="330">
        <v>0</v>
      </c>
      <c r="W31" s="330">
        <v>0</v>
      </c>
      <c r="X31" s="330">
        <v>0</v>
      </c>
      <c r="Y31" s="330">
        <v>0</v>
      </c>
      <c r="Z31" s="330">
        <v>0</v>
      </c>
      <c r="AA31" s="330">
        <v>0</v>
      </c>
      <c r="AB31" s="330">
        <v>0</v>
      </c>
      <c r="AC31" s="333">
        <v>0</v>
      </c>
    </row>
    <row r="32" spans="2:29" customFormat="1">
      <c r="B32" s="191" t="s">
        <v>1265</v>
      </c>
      <c r="C32" s="219">
        <v>6576426.629999999</v>
      </c>
      <c r="D32" s="219">
        <v>8014847.6799999997</v>
      </c>
      <c r="E32" s="215">
        <v>1438421.0500000007</v>
      </c>
      <c r="F32" s="209">
        <v>0.21872380411548842</v>
      </c>
      <c r="H32" s="246" t="s">
        <v>1398</v>
      </c>
      <c r="I32" s="242">
        <v>631948486.26999998</v>
      </c>
      <c r="J32" s="271">
        <v>0.3770580979095226</v>
      </c>
      <c r="K32" s="258">
        <v>571526665.55000007</v>
      </c>
      <c r="L32" s="271">
        <v>0.2969588233767349</v>
      </c>
      <c r="M32" s="242">
        <v>-60421820.719999984</v>
      </c>
      <c r="N32" s="284">
        <v>-9.5611939948827884E-2</v>
      </c>
      <c r="P32" s="291" t="s">
        <v>1423</v>
      </c>
      <c r="Q32" s="311">
        <v>48007736.710000001</v>
      </c>
      <c r="R32" s="292"/>
      <c r="T32" s="337" t="s">
        <v>1442</v>
      </c>
      <c r="U32" s="330">
        <v>0</v>
      </c>
      <c r="V32" s="330">
        <v>0</v>
      </c>
      <c r="W32" s="330">
        <v>0</v>
      </c>
      <c r="X32" s="330">
        <v>0</v>
      </c>
      <c r="Y32" s="330">
        <v>0</v>
      </c>
      <c r="Z32" s="330">
        <v>0</v>
      </c>
      <c r="AA32" s="330">
        <v>0</v>
      </c>
      <c r="AB32" s="330">
        <v>0</v>
      </c>
      <c r="AC32" s="333">
        <v>0</v>
      </c>
    </row>
    <row r="33" spans="2:29" customFormat="1">
      <c r="B33" s="191" t="s">
        <v>1266</v>
      </c>
      <c r="C33" s="219">
        <v>5685183.3499999996</v>
      </c>
      <c r="D33" s="219">
        <v>3534047.4299999997</v>
      </c>
      <c r="E33" s="215">
        <v>-2151135.92</v>
      </c>
      <c r="F33" s="209">
        <v>-0.37837582142359583</v>
      </c>
      <c r="H33" s="239"/>
      <c r="I33" s="240"/>
      <c r="J33" s="278"/>
      <c r="K33" s="258"/>
      <c r="L33" s="278"/>
      <c r="M33" s="240"/>
      <c r="N33" s="272"/>
      <c r="P33" s="291"/>
      <c r="Q33" s="292"/>
      <c r="R33" s="308"/>
      <c r="T33" s="337" t="s">
        <v>1443</v>
      </c>
      <c r="U33" s="330">
        <v>0</v>
      </c>
      <c r="V33" s="330">
        <v>0</v>
      </c>
      <c r="W33" s="330">
        <v>0</v>
      </c>
      <c r="X33" s="330">
        <v>0</v>
      </c>
      <c r="Y33" s="330">
        <v>0</v>
      </c>
      <c r="Z33" s="330">
        <v>0</v>
      </c>
      <c r="AA33" s="330">
        <v>0</v>
      </c>
      <c r="AB33" s="330">
        <v>0</v>
      </c>
      <c r="AC33" s="333">
        <v>0</v>
      </c>
    </row>
    <row r="34" spans="2:29" customFormat="1" ht="15.75" thickBot="1">
      <c r="B34" s="191" t="s">
        <v>1267</v>
      </c>
      <c r="C34" s="219">
        <v>5902045.3900000006</v>
      </c>
      <c r="D34" s="219">
        <v>6235142.3300000001</v>
      </c>
      <c r="E34" s="215">
        <v>333096.93999999948</v>
      </c>
      <c r="F34" s="209">
        <v>5.6437542917642469E-2</v>
      </c>
      <c r="H34" s="245" t="s">
        <v>1294</v>
      </c>
      <c r="I34" s="242">
        <v>96333603.030000255</v>
      </c>
      <c r="J34" s="279">
        <v>5.7478364000295684E-2</v>
      </c>
      <c r="K34" s="242">
        <v>292576915.69999963</v>
      </c>
      <c r="L34" s="279">
        <v>0.15201967269515801</v>
      </c>
      <c r="M34" s="242">
        <v>196243312.66999936</v>
      </c>
      <c r="N34" s="284">
        <v>2.0371221100168464</v>
      </c>
      <c r="P34" s="298" t="s">
        <v>1424</v>
      </c>
      <c r="Q34" s="303">
        <v>53589171.939683847</v>
      </c>
      <c r="R34" s="308"/>
      <c r="T34" s="337" t="s">
        <v>1444</v>
      </c>
      <c r="U34" s="330">
        <v>0</v>
      </c>
      <c r="V34" s="330">
        <v>0</v>
      </c>
      <c r="W34" s="330">
        <v>0</v>
      </c>
      <c r="X34" s="330">
        <v>0</v>
      </c>
      <c r="Y34" s="330">
        <v>0</v>
      </c>
      <c r="Z34" s="330">
        <v>0</v>
      </c>
      <c r="AA34" s="330">
        <v>0</v>
      </c>
      <c r="AB34" s="330">
        <v>0</v>
      </c>
      <c r="AC34" s="333">
        <v>0</v>
      </c>
    </row>
    <row r="35" spans="2:29" customFormat="1" ht="15.75" thickTop="1">
      <c r="B35" s="191" t="s">
        <v>1268</v>
      </c>
      <c r="C35" s="219">
        <v>1373107.7300000004</v>
      </c>
      <c r="D35" s="219">
        <v>1488391.9500000011</v>
      </c>
      <c r="E35" s="215">
        <v>115284.22000000067</v>
      </c>
      <c r="F35" s="209">
        <v>8.3958612628304508E-2</v>
      </c>
      <c r="H35" s="239"/>
      <c r="I35" s="240"/>
      <c r="J35" s="278"/>
      <c r="K35" s="240"/>
      <c r="L35" s="278"/>
      <c r="M35" s="240"/>
      <c r="N35" s="272"/>
      <c r="P35" s="296"/>
      <c r="Q35" s="292"/>
      <c r="R35" s="293"/>
      <c r="T35" s="337" t="s">
        <v>1445</v>
      </c>
      <c r="U35" s="330">
        <v>0</v>
      </c>
      <c r="V35" s="330">
        <v>0</v>
      </c>
      <c r="W35" s="330">
        <v>0</v>
      </c>
      <c r="X35" s="330">
        <v>0</v>
      </c>
      <c r="Y35" s="330">
        <v>0</v>
      </c>
      <c r="Z35" s="330">
        <v>0</v>
      </c>
      <c r="AA35" s="330">
        <v>0</v>
      </c>
      <c r="AB35" s="330">
        <v>0</v>
      </c>
      <c r="AC35" s="333">
        <v>0</v>
      </c>
    </row>
    <row r="36" spans="2:29" customFormat="1">
      <c r="B36" s="191" t="s">
        <v>1269</v>
      </c>
      <c r="C36" s="219">
        <v>17043802.240000002</v>
      </c>
      <c r="D36" s="219">
        <v>12495013.360000003</v>
      </c>
      <c r="E36" s="215">
        <v>-4548788.879999999</v>
      </c>
      <c r="F36" s="209">
        <v>-0.26688815183060932</v>
      </c>
      <c r="H36" s="239" t="s">
        <v>1295</v>
      </c>
      <c r="I36" s="259">
        <v>102684556.90000001</v>
      </c>
      <c r="J36" s="271">
        <v>6.1267721263049059E-2</v>
      </c>
      <c r="K36" s="259">
        <v>31731561.190000001</v>
      </c>
      <c r="L36" s="271">
        <v>1.6487362082784389E-2</v>
      </c>
      <c r="M36" s="259">
        <v>-70952995.710000008</v>
      </c>
      <c r="N36" s="284">
        <v>-0.69098020045115471</v>
      </c>
      <c r="P36" s="295"/>
      <c r="Q36" s="292">
        <v>53589171.739999995</v>
      </c>
      <c r="R36" s="292"/>
      <c r="T36" s="337"/>
      <c r="U36" s="326"/>
      <c r="V36" s="326"/>
      <c r="W36" s="326"/>
      <c r="X36" s="326"/>
      <c r="Y36" s="326"/>
      <c r="Z36" s="326"/>
      <c r="AA36" s="326"/>
      <c r="AB36" s="326"/>
      <c r="AC36" s="339"/>
    </row>
    <row r="37" spans="2:29" customFormat="1" ht="15.75" thickBot="1">
      <c r="B37" s="191" t="s">
        <v>1271</v>
      </c>
      <c r="C37" s="219">
        <v>0</v>
      </c>
      <c r="D37" s="219">
        <v>0</v>
      </c>
      <c r="E37" s="215">
        <v>0</v>
      </c>
      <c r="F37" s="209">
        <v>0</v>
      </c>
      <c r="H37" s="239" t="s">
        <v>1296</v>
      </c>
      <c r="I37" s="259">
        <v>4262078.04</v>
      </c>
      <c r="J37" s="271">
        <v>2.543009555082206E-3</v>
      </c>
      <c r="K37" s="259">
        <v>1639136.8999999997</v>
      </c>
      <c r="L37" s="271">
        <v>8.5167708615829199E-4</v>
      </c>
      <c r="M37" s="259">
        <v>-2622941.1400000006</v>
      </c>
      <c r="N37" s="284">
        <v>-0.61541368210141933</v>
      </c>
      <c r="P37" s="291"/>
      <c r="Q37" s="292"/>
      <c r="R37" s="308"/>
      <c r="T37" s="328" t="s">
        <v>1450</v>
      </c>
      <c r="U37" s="373">
        <v>26957000</v>
      </c>
      <c r="V37" s="373">
        <v>17128347.760000002</v>
      </c>
      <c r="W37" s="373">
        <v>3391399.84</v>
      </c>
      <c r="X37" s="373">
        <v>208550413.96968392</v>
      </c>
      <c r="Y37" s="373">
        <v>0</v>
      </c>
      <c r="Z37" s="373">
        <v>873057913.42999995</v>
      </c>
      <c r="AA37" s="373">
        <v>0</v>
      </c>
      <c r="AB37" s="373">
        <v>212298989</v>
      </c>
      <c r="AC37" s="332">
        <v>1341384063.9996839</v>
      </c>
    </row>
    <row r="38" spans="2:29" customFormat="1" ht="15.75" thickTop="1">
      <c r="B38" s="191" t="s">
        <v>1273</v>
      </c>
      <c r="C38" s="219">
        <v>0</v>
      </c>
      <c r="D38" s="219">
        <v>0</v>
      </c>
      <c r="E38" s="215">
        <v>0</v>
      </c>
      <c r="F38" s="209">
        <v>0</v>
      </c>
      <c r="H38" s="239" t="s">
        <v>1399</v>
      </c>
      <c r="I38" s="261">
        <v>80000</v>
      </c>
      <c r="J38" s="271">
        <v>4.7732763806121314E-5</v>
      </c>
      <c r="K38" s="261">
        <v>0</v>
      </c>
      <c r="L38" s="271">
        <v>0</v>
      </c>
      <c r="M38" s="261">
        <v>-80000</v>
      </c>
      <c r="N38" s="284">
        <v>-1</v>
      </c>
      <c r="P38" s="291"/>
      <c r="Q38" s="288"/>
      <c r="R38" s="292"/>
      <c r="T38" s="318"/>
      <c r="U38" s="375"/>
      <c r="V38" s="375"/>
      <c r="W38" s="375"/>
      <c r="X38" s="375"/>
      <c r="Y38" s="375"/>
      <c r="Z38" s="375"/>
      <c r="AA38" s="341"/>
      <c r="AB38" s="341"/>
      <c r="AC38" s="340">
        <v>466335671.3900001</v>
      </c>
    </row>
    <row r="39" spans="2:29" customFormat="1">
      <c r="B39" s="191" t="s">
        <v>1275</v>
      </c>
      <c r="C39" s="219">
        <v>0</v>
      </c>
      <c r="D39" s="219">
        <v>0</v>
      </c>
      <c r="E39" s="215">
        <v>0</v>
      </c>
      <c r="F39" s="209">
        <v>0</v>
      </c>
      <c r="H39" s="239" t="s">
        <v>1297</v>
      </c>
      <c r="I39" s="240">
        <v>98342478.859999999</v>
      </c>
      <c r="J39" s="271">
        <v>5.8676978944160733E-2</v>
      </c>
      <c r="K39" s="240">
        <v>30092424.290000003</v>
      </c>
      <c r="L39" s="271">
        <v>1.5635684996626098E-2</v>
      </c>
      <c r="M39" s="240">
        <v>-68250054.570000008</v>
      </c>
      <c r="N39" s="284">
        <v>-0.69400380548837426</v>
      </c>
      <c r="P39" s="291"/>
      <c r="Q39" s="288"/>
      <c r="R39" s="291"/>
      <c r="T39" s="318"/>
      <c r="U39" s="375"/>
      <c r="V39" s="375"/>
      <c r="W39" s="375"/>
      <c r="X39" s="375"/>
      <c r="Y39" s="375"/>
      <c r="Z39" s="375"/>
      <c r="AA39" s="375"/>
      <c r="AB39" s="375"/>
      <c r="AC39" s="318"/>
    </row>
    <row r="40" spans="2:29" customFormat="1">
      <c r="B40" s="191" t="s">
        <v>1277</v>
      </c>
      <c r="C40" s="219">
        <v>1719.4499999992549</v>
      </c>
      <c r="D40" s="219">
        <v>0</v>
      </c>
      <c r="E40" s="215">
        <v>-1719.4499999992549</v>
      </c>
      <c r="F40" s="209">
        <v>-1</v>
      </c>
      <c r="H40" s="239"/>
      <c r="I40" s="240"/>
      <c r="J40" s="278"/>
      <c r="K40" s="240"/>
      <c r="L40" s="278"/>
      <c r="M40" s="240"/>
      <c r="N40" s="272"/>
      <c r="P40" s="291"/>
      <c r="Q40" s="288"/>
      <c r="R40" s="291"/>
      <c r="T40" s="318"/>
      <c r="U40" s="375"/>
      <c r="V40" s="375"/>
      <c r="W40" s="375"/>
      <c r="X40" s="375"/>
      <c r="Y40" s="375"/>
      <c r="Z40" s="375"/>
      <c r="AA40" s="375"/>
      <c r="AB40" s="375"/>
      <c r="AC40" s="318"/>
    </row>
    <row r="41" spans="2:29" customFormat="1">
      <c r="B41" s="191" t="s">
        <v>1279</v>
      </c>
      <c r="C41" s="219">
        <v>713188.81</v>
      </c>
      <c r="D41" s="219">
        <v>0</v>
      </c>
      <c r="E41" s="215">
        <v>-713188.81</v>
      </c>
      <c r="F41" s="209">
        <v>-1</v>
      </c>
      <c r="H41" s="239" t="s">
        <v>1298</v>
      </c>
      <c r="I41" s="259">
        <v>3623883.64</v>
      </c>
      <c r="J41" s="271">
        <v>2.1622247731123397E-3</v>
      </c>
      <c r="K41" s="259">
        <v>25937871.419999998</v>
      </c>
      <c r="L41" s="271">
        <v>1.3477026081307816E-2</v>
      </c>
      <c r="M41" s="259">
        <v>22313987.779999997</v>
      </c>
      <c r="N41" s="284">
        <v>6.1574791016192778</v>
      </c>
      <c r="P41" s="291"/>
      <c r="Q41" s="291"/>
      <c r="R41" s="291"/>
      <c r="T41" s="318"/>
      <c r="U41" s="318"/>
      <c r="V41" s="318"/>
      <c r="W41" s="318"/>
      <c r="X41" s="318"/>
      <c r="Y41" s="318"/>
      <c r="Z41" s="318"/>
      <c r="AA41" s="318"/>
      <c r="AB41" s="318"/>
      <c r="AC41" s="318"/>
    </row>
    <row r="42" spans="2:29" customFormat="1">
      <c r="B42" s="191" t="s">
        <v>1281</v>
      </c>
      <c r="C42" s="219">
        <v>541746.79</v>
      </c>
      <c r="D42" s="219">
        <v>1286959.33</v>
      </c>
      <c r="E42" s="215">
        <v>745212.54</v>
      </c>
      <c r="F42" s="209">
        <v>1.3755735220876897</v>
      </c>
      <c r="H42" s="239" t="s">
        <v>1299</v>
      </c>
      <c r="I42" s="261">
        <v>3193952.4000000004</v>
      </c>
      <c r="J42" s="271">
        <v>1.905702193964929E-3</v>
      </c>
      <c r="K42" s="261">
        <v>19389680.370000005</v>
      </c>
      <c r="L42" s="271">
        <v>1.007465970600884E-2</v>
      </c>
      <c r="M42" s="261">
        <v>16195727.970000004</v>
      </c>
      <c r="N42" s="284">
        <v>5.0707480706349921</v>
      </c>
      <c r="P42" s="291"/>
      <c r="Q42" s="291"/>
      <c r="R42" s="291"/>
      <c r="T42" s="318"/>
      <c r="U42" s="318"/>
      <c r="V42" s="318"/>
      <c r="W42" s="318"/>
      <c r="X42" s="318"/>
      <c r="Y42" s="318"/>
      <c r="Z42" s="318"/>
      <c r="AA42" s="318"/>
      <c r="AB42" s="318"/>
      <c r="AC42" s="318"/>
    </row>
    <row r="43" spans="2:29" customFormat="1">
      <c r="B43" s="191" t="s">
        <v>1283</v>
      </c>
      <c r="C43" s="232"/>
      <c r="D43" s="232"/>
      <c r="E43" s="217">
        <v>0</v>
      </c>
      <c r="F43" s="209">
        <v>0</v>
      </c>
      <c r="H43" s="239" t="s">
        <v>1400</v>
      </c>
      <c r="I43" s="240">
        <v>429931.23999999976</v>
      </c>
      <c r="J43" s="271">
        <v>2.5652257914741055E-4</v>
      </c>
      <c r="K43" s="240">
        <v>6548191.0499999933</v>
      </c>
      <c r="L43" s="271">
        <v>3.4023663752989768E-3</v>
      </c>
      <c r="M43" s="240">
        <v>6118259.8099999931</v>
      </c>
      <c r="N43" s="284">
        <v>14.230786788138486</v>
      </c>
      <c r="P43" s="291"/>
      <c r="Q43" s="291"/>
      <c r="R43" s="291"/>
      <c r="T43" s="318"/>
      <c r="U43" s="318"/>
      <c r="V43" s="318"/>
      <c r="W43" s="318"/>
      <c r="X43" s="318"/>
      <c r="Y43" s="318"/>
      <c r="Z43" s="318"/>
      <c r="AA43" s="318"/>
      <c r="AB43" s="318"/>
      <c r="AC43" s="318"/>
    </row>
    <row r="44" spans="2:29" customFormat="1">
      <c r="B44" s="191"/>
      <c r="C44" s="221"/>
      <c r="D44" s="221"/>
      <c r="E44" s="192"/>
      <c r="F44" s="193"/>
      <c r="H44" s="246"/>
      <c r="I44" s="240"/>
      <c r="J44" s="278"/>
      <c r="K44" s="240"/>
      <c r="L44" s="278"/>
      <c r="M44" s="240"/>
      <c r="N44" s="273"/>
      <c r="P44" s="291"/>
      <c r="Q44" s="291"/>
      <c r="R44" s="291"/>
      <c r="T44" s="318"/>
      <c r="U44" s="318"/>
      <c r="V44" s="318"/>
      <c r="W44" s="318"/>
      <c r="X44" s="318"/>
      <c r="Y44" s="318"/>
      <c r="Z44" s="318"/>
      <c r="AA44" s="318"/>
      <c r="AB44" s="318"/>
      <c r="AC44" s="318"/>
    </row>
    <row r="45" spans="2:29" customFormat="1">
      <c r="B45" s="198" t="s">
        <v>1261</v>
      </c>
      <c r="C45" s="214">
        <v>403246029.83000004</v>
      </c>
      <c r="D45" s="214">
        <v>409466313.08999997</v>
      </c>
      <c r="E45" s="194">
        <v>6220283.2599999309</v>
      </c>
      <c r="F45" s="213">
        <v>1.5425528833159952E-2</v>
      </c>
      <c r="H45" s="239" t="s">
        <v>1300</v>
      </c>
      <c r="I45" s="259">
        <v>41814321.060000002</v>
      </c>
      <c r="J45" s="271">
        <v>2.4948913885878804E-2</v>
      </c>
      <c r="K45" s="259">
        <v>176865648.63000003</v>
      </c>
      <c r="L45" s="271">
        <v>9.1897400556777628E-2</v>
      </c>
      <c r="M45" s="259">
        <v>135051327.57000002</v>
      </c>
      <c r="N45" s="284">
        <v>3.2297864498675661</v>
      </c>
      <c r="P45" s="296"/>
      <c r="Q45" s="291"/>
      <c r="R45" s="291"/>
      <c r="T45" s="318"/>
      <c r="U45" s="318"/>
      <c r="V45" s="318"/>
      <c r="W45" s="318"/>
      <c r="X45" s="318"/>
      <c r="Y45" s="318"/>
      <c r="Z45" s="318"/>
      <c r="AA45" s="318"/>
      <c r="AB45" s="318"/>
      <c r="AC45" s="318"/>
    </row>
    <row r="46" spans="2:29" customFormat="1">
      <c r="B46" s="199"/>
      <c r="C46" s="214"/>
      <c r="D46" s="214"/>
      <c r="E46" s="194"/>
      <c r="F46" s="193"/>
      <c r="H46" s="239" t="s">
        <v>1301</v>
      </c>
      <c r="I46" s="261">
        <v>44580990.879999995</v>
      </c>
      <c r="J46" s="271">
        <v>2.6599673848973604E-2</v>
      </c>
      <c r="K46" s="261">
        <v>158939789.09</v>
      </c>
      <c r="L46" s="271">
        <v>8.258332567998726E-2</v>
      </c>
      <c r="M46" s="261">
        <v>114358798.21000001</v>
      </c>
      <c r="N46" s="284">
        <v>2.5651919338855222</v>
      </c>
      <c r="P46" s="291"/>
      <c r="Q46" s="291"/>
      <c r="R46" s="291"/>
      <c r="T46" s="318"/>
      <c r="U46" s="318"/>
      <c r="V46" s="318"/>
      <c r="W46" s="318"/>
      <c r="X46" s="318"/>
      <c r="Y46" s="318"/>
      <c r="Z46" s="318"/>
      <c r="AA46" s="318"/>
      <c r="AB46" s="318"/>
      <c r="AC46" s="318"/>
    </row>
    <row r="47" spans="2:29" customFormat="1" ht="15.75" thickBot="1">
      <c r="B47" s="206" t="s">
        <v>1375</v>
      </c>
      <c r="C47" s="233">
        <v>1370134519.7</v>
      </c>
      <c r="D47" s="233">
        <v>1334438371.7099998</v>
      </c>
      <c r="E47" s="202">
        <v>-35696147.990000248</v>
      </c>
      <c r="F47" s="213">
        <v>-2.605302433940293E-2</v>
      </c>
      <c r="H47" s="239" t="s">
        <v>1401</v>
      </c>
      <c r="I47" s="240">
        <v>-2766669.8199999928</v>
      </c>
      <c r="J47" s="271">
        <v>-1.6507599630947978E-3</v>
      </c>
      <c r="K47" s="240">
        <v>17925859.540000021</v>
      </c>
      <c r="L47" s="271">
        <v>9.3140748767903646E-3</v>
      </c>
      <c r="M47" s="240">
        <v>20692529.360000014</v>
      </c>
      <c r="N47" s="284">
        <v>-7.4792189550107091</v>
      </c>
      <c r="P47" s="291"/>
      <c r="Q47" s="291"/>
      <c r="R47" s="291"/>
      <c r="T47" s="318"/>
      <c r="U47" s="318"/>
      <c r="V47" s="318"/>
      <c r="W47" s="318"/>
      <c r="X47" s="318"/>
      <c r="Y47" s="318"/>
      <c r="Z47" s="318"/>
      <c r="AA47" s="318"/>
      <c r="AB47" s="318"/>
      <c r="AC47" s="318"/>
    </row>
    <row r="48" spans="2:29" customFormat="1" ht="15.75" thickTop="1">
      <c r="B48" s="191"/>
      <c r="C48" s="221"/>
      <c r="D48" s="221"/>
      <c r="E48" s="192"/>
      <c r="F48" s="193"/>
      <c r="H48" s="246"/>
      <c r="I48" s="240"/>
      <c r="J48" s="278"/>
      <c r="K48" s="240"/>
      <c r="L48" s="278"/>
      <c r="M48" s="240"/>
      <c r="N48" s="273"/>
      <c r="P48" s="291"/>
      <c r="Q48" s="291"/>
      <c r="R48" s="291"/>
      <c r="T48" s="318"/>
      <c r="U48" s="318"/>
      <c r="V48" s="318"/>
      <c r="W48" s="318"/>
      <c r="X48" s="318"/>
      <c r="Y48" s="318"/>
      <c r="Z48" s="318"/>
      <c r="AA48" s="318"/>
      <c r="AB48" s="318"/>
      <c r="AC48" s="318"/>
    </row>
    <row r="49" spans="2:29" customFormat="1" ht="15.75">
      <c r="B49" s="197" t="s">
        <v>1376</v>
      </c>
      <c r="C49" s="221"/>
      <c r="D49" s="221"/>
      <c r="E49" s="192"/>
      <c r="F49" s="193"/>
      <c r="H49" s="246" t="s">
        <v>1402</v>
      </c>
      <c r="I49" s="255">
        <v>-2336738.5799999931</v>
      </c>
      <c r="J49" s="281">
        <v>-1.3942373839473873E-3</v>
      </c>
      <c r="K49" s="255">
        <v>24474050.590000015</v>
      </c>
      <c r="L49" s="281">
        <v>1.2716441252089343E-2</v>
      </c>
      <c r="M49" s="255">
        <v>26810789.170000009</v>
      </c>
      <c r="N49" s="284">
        <v>-11.473593751338708</v>
      </c>
      <c r="P49" s="296"/>
      <c r="Q49" s="291"/>
      <c r="R49" s="291"/>
      <c r="T49" s="318"/>
      <c r="U49" s="318"/>
      <c r="V49" s="318"/>
      <c r="W49" s="318"/>
      <c r="X49" s="318"/>
      <c r="Y49" s="318"/>
      <c r="Z49" s="318"/>
      <c r="AA49" s="318"/>
      <c r="AB49" s="318"/>
      <c r="AC49" s="318"/>
    </row>
    <row r="50" spans="2:29" customFormat="1">
      <c r="B50" s="198" t="s">
        <v>1377</v>
      </c>
      <c r="C50" s="221"/>
      <c r="D50" s="221"/>
      <c r="E50" s="192"/>
      <c r="F50" s="193"/>
      <c r="H50" s="246"/>
      <c r="I50" s="255"/>
      <c r="J50" s="282"/>
      <c r="K50" s="246"/>
      <c r="L50" s="282"/>
      <c r="M50" s="246"/>
      <c r="N50" s="272"/>
      <c r="P50" s="291"/>
      <c r="Q50" s="291"/>
      <c r="R50" s="291"/>
      <c r="T50" s="287"/>
      <c r="U50" s="287"/>
      <c r="V50" s="287"/>
      <c r="W50" s="287"/>
      <c r="X50" s="287"/>
      <c r="Y50" s="287"/>
      <c r="Z50" s="287"/>
      <c r="AA50" s="287"/>
      <c r="AB50" s="287"/>
      <c r="AC50" s="287"/>
    </row>
    <row r="51" spans="2:29" customFormat="1">
      <c r="B51" s="191" t="s">
        <v>1245</v>
      </c>
      <c r="C51" s="219">
        <v>43327572.670000002</v>
      </c>
      <c r="D51" s="219">
        <v>25658598.77</v>
      </c>
      <c r="E51" s="215">
        <v>-17668973.900000002</v>
      </c>
      <c r="F51" s="209">
        <v>-0.40779976378030502</v>
      </c>
      <c r="H51" s="245" t="s">
        <v>1302</v>
      </c>
      <c r="I51" s="255">
        <v>192339343.31000027</v>
      </c>
      <c r="J51" s="281">
        <v>0.11476110556050903</v>
      </c>
      <c r="K51" s="255">
        <v>347143390.57999969</v>
      </c>
      <c r="L51" s="281">
        <v>0.18037179894387348</v>
      </c>
      <c r="M51" s="255">
        <v>154804047.26999941</v>
      </c>
      <c r="N51" s="284">
        <v>0.80484857962988965</v>
      </c>
      <c r="P51" s="291"/>
      <c r="Q51" s="291"/>
      <c r="R51" s="291"/>
      <c r="T51" s="287"/>
      <c r="U51" s="287"/>
      <c r="V51" s="287"/>
      <c r="W51" s="287"/>
      <c r="X51" s="287"/>
      <c r="Y51" s="287"/>
      <c r="Z51" s="287"/>
      <c r="AA51" s="287"/>
      <c r="AB51" s="287"/>
      <c r="AC51" s="287"/>
    </row>
    <row r="52" spans="2:29" customFormat="1">
      <c r="B52" s="191" t="s">
        <v>1378</v>
      </c>
      <c r="C52" s="219">
        <v>8705892.3699999992</v>
      </c>
      <c r="D52" s="219">
        <v>24124622.550000001</v>
      </c>
      <c r="E52" s="215">
        <v>15418730.180000002</v>
      </c>
      <c r="F52" s="209">
        <v>1.7710683207079438</v>
      </c>
      <c r="H52" s="246"/>
      <c r="I52" s="255"/>
      <c r="J52" s="282"/>
      <c r="K52" s="246"/>
      <c r="L52" s="282"/>
      <c r="M52" s="246"/>
      <c r="N52" s="272"/>
      <c r="P52" s="296"/>
      <c r="Q52" s="291"/>
      <c r="R52" s="291"/>
      <c r="T52" s="287"/>
      <c r="U52" s="287"/>
      <c r="V52" s="287"/>
      <c r="W52" s="287"/>
      <c r="X52" s="287"/>
      <c r="Y52" s="287"/>
      <c r="Z52" s="287"/>
      <c r="AA52" s="287"/>
      <c r="AB52" s="287"/>
      <c r="AC52" s="287"/>
    </row>
    <row r="53" spans="2:29" customFormat="1">
      <c r="B53" s="191" t="s">
        <v>1379</v>
      </c>
      <c r="C53" s="219">
        <v>0</v>
      </c>
      <c r="D53" s="219">
        <v>1573637.96</v>
      </c>
      <c r="E53" s="215">
        <v>1573637.96</v>
      </c>
      <c r="F53" s="209">
        <v>1</v>
      </c>
      <c r="H53" s="239" t="s">
        <v>1303</v>
      </c>
      <c r="I53" s="259">
        <v>20488489</v>
      </c>
      <c r="J53" s="271">
        <v>1.2224652577266433E-2</v>
      </c>
      <c r="K53" s="259">
        <v>42325991</v>
      </c>
      <c r="L53" s="271">
        <v>2.1992108580828177E-2</v>
      </c>
      <c r="M53" s="265">
        <v>21837502</v>
      </c>
      <c r="N53" s="284">
        <v>1.0658424835525939</v>
      </c>
      <c r="P53" s="296"/>
      <c r="Q53" s="291"/>
      <c r="R53" s="291"/>
      <c r="T53" s="287"/>
      <c r="U53" s="287"/>
      <c r="V53" s="287"/>
      <c r="W53" s="287"/>
      <c r="X53" s="287"/>
      <c r="Y53" s="287"/>
      <c r="Z53" s="287"/>
      <c r="AA53" s="287"/>
      <c r="AB53" s="287"/>
      <c r="AC53" s="287"/>
    </row>
    <row r="54" spans="2:29" customFormat="1">
      <c r="B54" s="191" t="s">
        <v>1380</v>
      </c>
      <c r="C54" s="219">
        <v>0</v>
      </c>
      <c r="D54" s="219">
        <v>0</v>
      </c>
      <c r="E54" s="215">
        <v>0</v>
      </c>
      <c r="F54" s="209">
        <v>0</v>
      </c>
      <c r="H54" s="239" t="s">
        <v>1403</v>
      </c>
      <c r="I54" s="261">
        <v>6811792.5300000003</v>
      </c>
      <c r="J54" s="271">
        <v>4.0643210491348941E-3</v>
      </c>
      <c r="K54" s="261">
        <v>13689369.270315744</v>
      </c>
      <c r="L54" s="271">
        <v>7.1128422107313788E-3</v>
      </c>
      <c r="M54" s="261">
        <v>6877576.7403157437</v>
      </c>
      <c r="N54" s="284">
        <v>1.0096574007540631</v>
      </c>
      <c r="P54" s="296"/>
      <c r="Q54" s="291"/>
      <c r="R54" s="291"/>
      <c r="T54" s="287"/>
      <c r="U54" s="287"/>
      <c r="V54" s="287"/>
      <c r="W54" s="287"/>
      <c r="X54" s="287"/>
      <c r="Y54" s="287"/>
      <c r="Z54" s="287"/>
      <c r="AA54" s="287"/>
      <c r="AB54" s="287"/>
      <c r="AC54" s="287"/>
    </row>
    <row r="55" spans="2:29" customFormat="1">
      <c r="B55" s="191" t="s">
        <v>1381</v>
      </c>
      <c r="C55" s="219">
        <v>6878224.4900000002</v>
      </c>
      <c r="D55" s="219">
        <v>14743512.85</v>
      </c>
      <c r="E55" s="215">
        <v>7865288.3599999994</v>
      </c>
      <c r="F55" s="209">
        <v>1.1435056200092126</v>
      </c>
      <c r="H55" s="239"/>
      <c r="I55" s="240"/>
      <c r="J55" s="281"/>
      <c r="K55" s="240"/>
      <c r="L55" s="281"/>
      <c r="M55" s="255"/>
      <c r="N55" s="272"/>
      <c r="P55" s="295"/>
      <c r="Q55" s="291"/>
      <c r="R55" s="291"/>
      <c r="T55" s="287"/>
      <c r="U55" s="287"/>
      <c r="V55" s="287"/>
      <c r="W55" s="287"/>
      <c r="X55" s="287"/>
      <c r="Y55" s="287"/>
      <c r="Z55" s="287"/>
      <c r="AA55" s="287"/>
      <c r="AB55" s="287"/>
      <c r="AC55" s="287"/>
    </row>
    <row r="56" spans="2:29" customFormat="1">
      <c r="B56" s="191" t="s">
        <v>1250</v>
      </c>
      <c r="C56" s="219">
        <v>23860205.68</v>
      </c>
      <c r="D56" s="219">
        <v>24745842.309999999</v>
      </c>
      <c r="E56" s="215">
        <v>885636.62999999896</v>
      </c>
      <c r="F56" s="209">
        <v>3.7117728232424874E-2</v>
      </c>
      <c r="H56" s="245" t="s">
        <v>1404</v>
      </c>
      <c r="I56" s="242">
        <v>165039061.78000027</v>
      </c>
      <c r="J56" s="279">
        <v>9.8472131934107712E-2</v>
      </c>
      <c r="K56" s="242">
        <v>291128030.30968392</v>
      </c>
      <c r="L56" s="279">
        <v>0.15126684815231392</v>
      </c>
      <c r="M56" s="242">
        <v>126088968.52968365</v>
      </c>
      <c r="N56" s="284">
        <v>0.76399470022292215</v>
      </c>
      <c r="P56" s="296"/>
      <c r="Q56" s="291"/>
      <c r="R56" s="291"/>
      <c r="T56" s="287"/>
      <c r="U56" s="287"/>
      <c r="V56" s="287"/>
      <c r="W56" s="287"/>
      <c r="X56" s="287"/>
      <c r="Y56" s="287"/>
      <c r="Z56" s="287"/>
      <c r="AA56" s="287"/>
      <c r="AB56" s="287"/>
      <c r="AC56" s="287"/>
    </row>
    <row r="57" spans="2:29" customFormat="1">
      <c r="B57" s="191" t="s">
        <v>1382</v>
      </c>
      <c r="C57" s="219">
        <v>10537370.699999999</v>
      </c>
      <c r="D57" s="219">
        <v>11535811.92</v>
      </c>
      <c r="E57" s="215">
        <v>998441.22000000067</v>
      </c>
      <c r="F57" s="209">
        <v>9.47524053604758E-2</v>
      </c>
      <c r="H57" s="239"/>
      <c r="I57" s="240"/>
      <c r="J57" s="281"/>
      <c r="K57" s="240"/>
      <c r="L57" s="281"/>
      <c r="M57" s="255"/>
      <c r="N57" s="272"/>
      <c r="P57" s="291"/>
      <c r="Q57" s="291"/>
      <c r="R57" s="291"/>
      <c r="T57" s="287"/>
      <c r="U57" s="287"/>
      <c r="V57" s="287"/>
      <c r="W57" s="287"/>
      <c r="X57" s="287"/>
      <c r="Y57" s="287"/>
      <c r="Z57" s="287"/>
      <c r="AA57" s="287"/>
      <c r="AB57" s="287"/>
      <c r="AC57" s="287"/>
    </row>
    <row r="58" spans="2:29" customFormat="1">
      <c r="B58" s="191" t="s">
        <v>1252</v>
      </c>
      <c r="C58" s="219">
        <v>0</v>
      </c>
      <c r="D58" s="219">
        <v>0</v>
      </c>
      <c r="E58" s="215">
        <v>0</v>
      </c>
      <c r="F58" s="209">
        <v>0</v>
      </c>
      <c r="H58" s="239" t="s">
        <v>1405</v>
      </c>
      <c r="I58" s="261">
        <v>78274300.870000005</v>
      </c>
      <c r="J58" s="271">
        <v>4.6703108943962332E-2</v>
      </c>
      <c r="K58" s="261">
        <v>82577616.960000008</v>
      </c>
      <c r="L58" s="271">
        <v>4.2906400432073957E-2</v>
      </c>
      <c r="M58" s="261">
        <v>4303316.0900000036</v>
      </c>
      <c r="N58" s="284">
        <v>5.4977381364888389E-2</v>
      </c>
      <c r="P58" s="296"/>
      <c r="Q58" s="291"/>
      <c r="R58" s="291"/>
      <c r="T58" s="287"/>
      <c r="U58" s="287"/>
      <c r="V58" s="287"/>
      <c r="W58" s="287"/>
      <c r="X58" s="287"/>
      <c r="Y58" s="287"/>
      <c r="Z58" s="287"/>
      <c r="AA58" s="287"/>
      <c r="AB58" s="287"/>
      <c r="AC58" s="287"/>
    </row>
    <row r="59" spans="2:29" customFormat="1">
      <c r="B59" s="191" t="s">
        <v>1253</v>
      </c>
      <c r="C59" s="232">
        <v>137470827.27999997</v>
      </c>
      <c r="D59" s="232">
        <v>334871461.44999999</v>
      </c>
      <c r="E59" s="217">
        <v>197400634.17000002</v>
      </c>
      <c r="F59" s="209">
        <v>1.4359456335265612</v>
      </c>
      <c r="H59" s="246"/>
      <c r="I59" s="240"/>
      <c r="J59" s="278"/>
      <c r="K59" s="240"/>
      <c r="L59" s="282"/>
      <c r="M59" s="246"/>
      <c r="N59" s="272"/>
      <c r="P59" s="291"/>
      <c r="Q59" s="291"/>
      <c r="R59" s="291"/>
      <c r="T59" s="287"/>
      <c r="U59" s="287"/>
      <c r="V59" s="287"/>
      <c r="W59" s="287"/>
      <c r="X59" s="287"/>
      <c r="Y59" s="287"/>
      <c r="Z59" s="287"/>
      <c r="AA59" s="287"/>
      <c r="AB59" s="287"/>
      <c r="AC59" s="287"/>
    </row>
    <row r="60" spans="2:29" customFormat="1" ht="15.75" thickBot="1">
      <c r="B60" s="191"/>
      <c r="C60" s="221"/>
      <c r="D60" s="221"/>
      <c r="E60" s="192"/>
      <c r="F60" s="193"/>
      <c r="H60" s="256" t="s">
        <v>1406</v>
      </c>
      <c r="I60" s="257">
        <v>86764760.910000265</v>
      </c>
      <c r="J60" s="283">
        <v>5.1769022990145373E-2</v>
      </c>
      <c r="K60" s="257">
        <v>208550413.96968392</v>
      </c>
      <c r="L60" s="283">
        <v>0.10836044804238497</v>
      </c>
      <c r="M60" s="257">
        <v>121785653.05968365</v>
      </c>
      <c r="N60" s="284">
        <v>1.4036303653969613</v>
      </c>
      <c r="P60" s="291"/>
      <c r="Q60" s="291"/>
      <c r="R60" s="291"/>
      <c r="T60" s="287"/>
      <c r="U60" s="287"/>
      <c r="V60" s="287"/>
      <c r="W60" s="287"/>
      <c r="X60" s="287"/>
      <c r="Y60" s="287"/>
      <c r="Z60" s="287"/>
      <c r="AA60" s="287"/>
      <c r="AB60" s="287"/>
      <c r="AC60" s="287"/>
    </row>
    <row r="61" spans="2:29" customFormat="1" ht="15.75" thickTop="1">
      <c r="B61" s="198" t="s">
        <v>1254</v>
      </c>
      <c r="C61" s="214">
        <v>230780093.19</v>
      </c>
      <c r="D61" s="214">
        <v>437253487.81</v>
      </c>
      <c r="E61" s="194">
        <v>206473394.62</v>
      </c>
      <c r="F61" s="213">
        <v>0.89467593051889271</v>
      </c>
      <c r="H61" s="246"/>
      <c r="I61" s="246"/>
      <c r="J61" s="246"/>
      <c r="K61" s="246"/>
      <c r="L61" s="246"/>
      <c r="M61" s="246"/>
      <c r="N61" s="252"/>
      <c r="P61" s="296"/>
      <c r="Q61" s="291"/>
      <c r="R61" s="291"/>
      <c r="T61" s="287"/>
      <c r="U61" s="287"/>
      <c r="V61" s="287"/>
      <c r="W61" s="287"/>
      <c r="X61" s="287"/>
      <c r="Y61" s="287"/>
      <c r="Z61" s="287"/>
      <c r="AA61" s="287"/>
      <c r="AB61" s="287"/>
      <c r="AC61" s="287"/>
    </row>
    <row r="62" spans="2:29" customFormat="1">
      <c r="B62" s="191"/>
      <c r="C62" s="221"/>
      <c r="D62" s="221"/>
      <c r="E62" s="192"/>
      <c r="F62" s="193"/>
      <c r="H62" s="246"/>
      <c r="I62" s="286"/>
      <c r="J62" s="246"/>
      <c r="K62" s="286"/>
      <c r="L62" s="246"/>
      <c r="M62" s="246"/>
      <c r="N62" s="241"/>
      <c r="P62" s="296"/>
      <c r="Q62" s="291"/>
      <c r="R62" s="291"/>
      <c r="T62" s="287"/>
      <c r="U62" s="287"/>
      <c r="V62" s="287"/>
      <c r="W62" s="287"/>
      <c r="X62" s="287"/>
      <c r="Y62" s="287"/>
      <c r="Z62" s="287"/>
      <c r="AA62" s="287"/>
      <c r="AB62" s="287"/>
      <c r="AC62" s="287"/>
    </row>
    <row r="63" spans="2:29" customFormat="1">
      <c r="B63" s="198" t="s">
        <v>1383</v>
      </c>
      <c r="C63" s="214"/>
      <c r="D63" s="214"/>
      <c r="E63" s="194"/>
      <c r="F63" s="193"/>
      <c r="H63" s="393" t="s">
        <v>1454</v>
      </c>
      <c r="I63" s="246"/>
      <c r="J63" s="246"/>
      <c r="K63" s="285"/>
      <c r="L63" s="246"/>
      <c r="M63" s="246"/>
      <c r="N63" s="241"/>
      <c r="P63" s="296"/>
      <c r="Q63" s="291"/>
      <c r="R63" s="291"/>
      <c r="T63" s="287"/>
      <c r="U63" s="287"/>
      <c r="V63" s="287"/>
      <c r="W63" s="287"/>
      <c r="X63" s="287"/>
      <c r="Y63" s="287"/>
      <c r="Z63" s="287"/>
      <c r="AA63" s="287"/>
      <c r="AB63" s="287"/>
      <c r="AC63" s="287"/>
    </row>
    <row r="64" spans="2:29" ht="18.75">
      <c r="B64" s="191" t="s">
        <v>1384</v>
      </c>
      <c r="C64" s="219">
        <v>13158499</v>
      </c>
      <c r="D64" s="219">
        <v>4241724.2300000004</v>
      </c>
      <c r="E64" s="215">
        <v>-8916774.7699999996</v>
      </c>
      <c r="F64" s="209">
        <v>-0.67764376240785507</v>
      </c>
      <c r="G64"/>
      <c r="H64" s="391" t="s">
        <v>1451</v>
      </c>
      <c r="I64" s="386"/>
      <c r="J64" s="386"/>
      <c r="K64" s="386"/>
      <c r="L64" s="386"/>
      <c r="M64" s="386"/>
      <c r="N64" s="387"/>
      <c r="P64" s="321"/>
      <c r="Q64" s="320"/>
      <c r="R64" s="320"/>
    </row>
    <row r="65" spans="2:18" ht="15.75" thickBot="1">
      <c r="B65" s="191" t="s">
        <v>1258</v>
      </c>
      <c r="C65" s="219">
        <v>0</v>
      </c>
      <c r="D65" s="219">
        <v>0</v>
      </c>
      <c r="E65" s="215">
        <v>0</v>
      </c>
      <c r="F65" s="209">
        <v>0</v>
      </c>
      <c r="G65"/>
      <c r="H65" s="388"/>
      <c r="I65" s="388"/>
      <c r="J65" s="388"/>
      <c r="K65" s="388"/>
      <c r="L65" s="388"/>
      <c r="M65" s="388"/>
      <c r="N65" s="387"/>
      <c r="P65" s="321"/>
      <c r="Q65" s="320"/>
      <c r="R65" s="320"/>
    </row>
    <row r="66" spans="2:18" ht="15.75" thickBot="1">
      <c r="B66" s="191" t="s">
        <v>1260</v>
      </c>
      <c r="C66" s="219">
        <v>212373294.94</v>
      </c>
      <c r="D66" s="219">
        <v>17894766.989999998</v>
      </c>
      <c r="E66" s="215">
        <v>-194478527.94999999</v>
      </c>
      <c r="F66" s="209"/>
      <c r="G66"/>
      <c r="H66" s="398" t="s">
        <v>1426</v>
      </c>
      <c r="I66" s="398" t="s">
        <v>1332</v>
      </c>
      <c r="J66" s="399" t="s">
        <v>1366</v>
      </c>
      <c r="K66" s="400" t="s">
        <v>1331</v>
      </c>
      <c r="L66" s="114" t="s">
        <v>1366</v>
      </c>
      <c r="M66" s="134"/>
      <c r="N66" s="111"/>
      <c r="P66" s="321"/>
      <c r="Q66" s="320"/>
      <c r="R66" s="321"/>
    </row>
    <row r="67" spans="2:18">
      <c r="B67" s="191" t="s">
        <v>1385</v>
      </c>
      <c r="C67" s="232">
        <v>0</v>
      </c>
      <c r="D67" s="232">
        <v>0</v>
      </c>
      <c r="E67" s="217">
        <v>0</v>
      </c>
      <c r="F67" s="209">
        <v>0</v>
      </c>
      <c r="G67"/>
      <c r="H67" s="393"/>
      <c r="I67" s="388"/>
      <c r="J67" s="388"/>
      <c r="K67" s="388"/>
      <c r="L67" s="388"/>
      <c r="M67" s="117"/>
      <c r="N67" s="141"/>
      <c r="P67" s="321"/>
      <c r="Q67" s="321"/>
      <c r="R67" s="321"/>
    </row>
    <row r="68" spans="2:18">
      <c r="B68" s="191"/>
      <c r="C68" s="221"/>
      <c r="D68" s="221"/>
      <c r="E68" s="192"/>
      <c r="F68" s="193"/>
      <c r="G68"/>
      <c r="H68" s="388" t="s">
        <v>1289</v>
      </c>
      <c r="I68" s="395">
        <v>1675997650.6900003</v>
      </c>
      <c r="J68" s="404">
        <f>+I68/$I$72</f>
        <v>0.93105770562558599</v>
      </c>
      <c r="K68" s="395">
        <v>1924599037.1699998</v>
      </c>
      <c r="L68" s="404">
        <f>+K68/$K$72</f>
        <v>0.92915622514320251</v>
      </c>
      <c r="M68" s="112"/>
      <c r="N68" s="85"/>
      <c r="P68" s="321"/>
      <c r="Q68" s="321"/>
      <c r="R68" s="321"/>
    </row>
    <row r="69" spans="2:18">
      <c r="B69" s="198" t="s">
        <v>1261</v>
      </c>
      <c r="C69" s="214">
        <v>225531793.94</v>
      </c>
      <c r="D69" s="214">
        <v>22136491.219999999</v>
      </c>
      <c r="E69" s="194">
        <v>-203395302.72</v>
      </c>
      <c r="F69" s="213">
        <v>-0.90184758063029846</v>
      </c>
      <c r="G69"/>
      <c r="H69" s="388"/>
      <c r="I69" s="395"/>
      <c r="J69" s="404"/>
      <c r="K69" s="395"/>
      <c r="L69" s="404"/>
      <c r="M69" s="112"/>
      <c r="N69" s="85"/>
      <c r="P69" s="321"/>
      <c r="Q69" s="321"/>
      <c r="R69" s="321"/>
    </row>
    <row r="70" spans="2:18">
      <c r="B70" s="191"/>
      <c r="C70" s="214"/>
      <c r="D70" s="214"/>
      <c r="E70" s="194"/>
      <c r="F70" s="193"/>
      <c r="G70"/>
      <c r="H70" s="388" t="s">
        <v>1452</v>
      </c>
      <c r="I70" s="402">
        <v>124103074.06999998</v>
      </c>
      <c r="J70" s="404">
        <f>+I70/$I$72</f>
        <v>6.8942294374414029E-2</v>
      </c>
      <c r="K70" s="402">
        <v>146741588.96999997</v>
      </c>
      <c r="L70" s="404">
        <f>+K70/$K$72</f>
        <v>7.0843774856797437E-2</v>
      </c>
      <c r="M70" s="112"/>
      <c r="N70" s="85"/>
      <c r="P70" s="321"/>
      <c r="Q70" s="321"/>
      <c r="R70" s="321"/>
    </row>
    <row r="71" spans="2:18">
      <c r="B71" s="211" t="s">
        <v>1264</v>
      </c>
      <c r="C71" s="214">
        <v>456311887.13</v>
      </c>
      <c r="D71" s="214">
        <v>459389979.02999997</v>
      </c>
      <c r="E71" s="194">
        <v>3078091.8999999762</v>
      </c>
      <c r="F71" s="193"/>
      <c r="G71"/>
      <c r="H71" s="393"/>
      <c r="I71" s="395"/>
      <c r="J71" s="404"/>
      <c r="K71" s="395"/>
      <c r="L71" s="404"/>
      <c r="M71" s="112"/>
      <c r="N71" s="85"/>
      <c r="P71" s="321"/>
      <c r="Q71" s="321"/>
      <c r="R71" s="321"/>
    </row>
    <row r="72" spans="2:18">
      <c r="B72" s="200"/>
      <c r="C72" s="221"/>
      <c r="D72" s="221"/>
      <c r="E72" s="192"/>
      <c r="F72" s="193"/>
      <c r="G72"/>
      <c r="H72" s="393" t="s">
        <v>1453</v>
      </c>
      <c r="I72" s="396">
        <v>1800100724.7600002</v>
      </c>
      <c r="J72" s="404">
        <f>+I72/$I$72</f>
        <v>1</v>
      </c>
      <c r="K72" s="396">
        <v>2071340626.1399999</v>
      </c>
      <c r="L72" s="404">
        <f>+K72/$K$72</f>
        <v>1</v>
      </c>
      <c r="M72" s="175"/>
      <c r="N72" s="85"/>
      <c r="P72" s="321"/>
      <c r="Q72" s="321"/>
      <c r="R72" s="321"/>
    </row>
    <row r="73" spans="2:18" ht="15.75">
      <c r="B73" s="197" t="s">
        <v>1270</v>
      </c>
      <c r="C73" s="221"/>
      <c r="D73" s="221"/>
      <c r="E73" s="192"/>
      <c r="F73" s="193"/>
      <c r="G73"/>
      <c r="H73" s="388"/>
      <c r="I73" s="389"/>
      <c r="J73" s="396"/>
      <c r="K73" s="395"/>
      <c r="L73" s="390"/>
      <c r="M73" s="113"/>
      <c r="N73" s="85"/>
      <c r="P73" s="321"/>
      <c r="Q73" s="321"/>
      <c r="R73" s="321"/>
    </row>
    <row r="74" spans="2:18">
      <c r="B74" s="191" t="s">
        <v>1272</v>
      </c>
      <c r="C74" s="219">
        <v>26957000</v>
      </c>
      <c r="D74" s="219">
        <v>341060693.75999999</v>
      </c>
      <c r="E74" s="215">
        <v>314103693.75999999</v>
      </c>
      <c r="F74" s="209">
        <v>11.652027071261639</v>
      </c>
      <c r="G74"/>
      <c r="H74" s="388" t="s">
        <v>1291</v>
      </c>
      <c r="I74" s="403">
        <v>1071818635.46</v>
      </c>
      <c r="J74" s="404">
        <f>+I74/$I$72</f>
        <v>0.59542147876358476</v>
      </c>
      <c r="K74" s="397">
        <v>1207237044.8900001</v>
      </c>
      <c r="L74" s="404">
        <f>+K74/$K$72</f>
        <v>0.5828288354193677</v>
      </c>
      <c r="M74" s="113"/>
      <c r="N74" s="85"/>
      <c r="P74" s="321"/>
      <c r="Q74" s="321"/>
      <c r="R74" s="321"/>
    </row>
    <row r="75" spans="2:18">
      <c r="B75" s="191" t="s">
        <v>1274</v>
      </c>
      <c r="C75" s="219">
        <v>3391399.84</v>
      </c>
      <c r="D75" s="219">
        <v>3391399.84</v>
      </c>
      <c r="E75" s="215">
        <v>0</v>
      </c>
      <c r="F75" s="209">
        <v>0</v>
      </c>
      <c r="G75"/>
      <c r="H75" s="392"/>
      <c r="I75" s="389"/>
      <c r="J75" s="405"/>
      <c r="K75" s="389"/>
      <c r="L75" s="406"/>
      <c r="M75" s="113"/>
      <c r="N75" s="135"/>
      <c r="P75" s="321"/>
      <c r="Q75" s="321"/>
      <c r="R75" s="321"/>
    </row>
    <row r="76" spans="2:18">
      <c r="B76" s="191" t="s">
        <v>1276</v>
      </c>
      <c r="C76" s="219">
        <v>0</v>
      </c>
      <c r="D76" s="219">
        <v>0</v>
      </c>
      <c r="E76" s="215">
        <v>0</v>
      </c>
      <c r="F76" s="209">
        <v>0</v>
      </c>
      <c r="G76"/>
      <c r="H76" s="393" t="s">
        <v>1292</v>
      </c>
      <c r="I76" s="390">
        <v>728282089.30000019</v>
      </c>
      <c r="J76" s="404">
        <f>+I76/$I$72</f>
        <v>0.40457852123641524</v>
      </c>
      <c r="K76" s="390">
        <v>864103581.24999976</v>
      </c>
      <c r="L76" s="404">
        <f>+K76/$K$72</f>
        <v>0.41717116458063225</v>
      </c>
      <c r="M76" s="125"/>
      <c r="N76" s="85"/>
      <c r="P76" s="321"/>
      <c r="Q76" s="321"/>
      <c r="R76" s="321"/>
    </row>
    <row r="77" spans="2:18">
      <c r="B77" s="191" t="s">
        <v>1278</v>
      </c>
      <c r="C77" s="219">
        <v>749899068.24000001</v>
      </c>
      <c r="D77" s="219">
        <v>322045885.03999996</v>
      </c>
      <c r="E77" s="215">
        <v>-427853183.20000005</v>
      </c>
      <c r="F77" s="209">
        <v>-0.5705476927770613</v>
      </c>
      <c r="G77"/>
      <c r="H77" s="388"/>
      <c r="I77" s="389"/>
      <c r="J77" s="405"/>
      <c r="K77" s="389"/>
      <c r="L77" s="406"/>
      <c r="M77" s="113"/>
      <c r="N77" s="85"/>
      <c r="P77" s="321"/>
      <c r="Q77" s="321"/>
      <c r="R77" s="321"/>
    </row>
    <row r="78" spans="2:18">
      <c r="B78" s="191" t="s">
        <v>1280</v>
      </c>
      <c r="C78" s="219">
        <v>17128347.760000002</v>
      </c>
      <c r="D78" s="219">
        <v>0</v>
      </c>
      <c r="E78" s="215">
        <v>-17128347.760000002</v>
      </c>
      <c r="F78" s="209">
        <v>-1</v>
      </c>
      <c r="G78"/>
      <c r="H78" s="388" t="s">
        <v>1293</v>
      </c>
      <c r="I78" s="389">
        <v>631948486.26999998</v>
      </c>
      <c r="J78" s="404">
        <f>+I78/$I$72</f>
        <v>0.35106284752718769</v>
      </c>
      <c r="K78" s="389">
        <v>571526665.55000007</v>
      </c>
      <c r="L78" s="404">
        <f>+K78/$K$72</f>
        <v>0.27592113935169404</v>
      </c>
      <c r="M78" s="113"/>
      <c r="N78" s="85"/>
      <c r="P78" s="321"/>
      <c r="Q78" s="321"/>
      <c r="R78" s="321"/>
    </row>
    <row r="79" spans="2:18">
      <c r="B79" s="191" t="s">
        <v>1282</v>
      </c>
      <c r="C79" s="219">
        <v>0</v>
      </c>
      <c r="D79" s="219">
        <v>0</v>
      </c>
      <c r="E79" s="215">
        <v>0</v>
      </c>
      <c r="F79" s="209">
        <v>0</v>
      </c>
      <c r="G79"/>
      <c r="H79" s="388" t="s">
        <v>1397</v>
      </c>
      <c r="I79" s="394">
        <v>16747228.050000001</v>
      </c>
      <c r="J79" s="404">
        <f>+I79/$I$72</f>
        <v>9.3034949765007386E-3</v>
      </c>
      <c r="K79" s="394">
        <v>1721155.96</v>
      </c>
      <c r="L79" s="404">
        <f>+K79/$K$72</f>
        <v>8.3093815583940023E-4</v>
      </c>
      <c r="M79" s="113"/>
      <c r="N79" s="85"/>
    </row>
    <row r="80" spans="2:18">
      <c r="B80" s="191" t="s">
        <v>1386</v>
      </c>
      <c r="C80" s="219">
        <v>29682055.550000001</v>
      </c>
      <c r="D80" s="219">
        <v>0</v>
      </c>
      <c r="E80" s="215">
        <v>-29682055.550000001</v>
      </c>
      <c r="F80" s="209">
        <v>-1</v>
      </c>
      <c r="G80"/>
      <c r="H80" s="393" t="s">
        <v>1398</v>
      </c>
      <c r="I80" s="390">
        <f>SUM(I78:I79)</f>
        <v>648695714.31999993</v>
      </c>
      <c r="J80" s="404">
        <f>+I80/$I$72</f>
        <v>0.36036634250368837</v>
      </c>
      <c r="K80" s="390">
        <f>SUM(K78:K79)</f>
        <v>573247821.51000011</v>
      </c>
      <c r="L80" s="404">
        <f>+K80/$K$72</f>
        <v>0.27675207750753344</v>
      </c>
      <c r="M80" s="125"/>
      <c r="N80" s="85"/>
      <c r="P80" s="321"/>
      <c r="Q80" s="321"/>
      <c r="R80" s="321"/>
    </row>
    <row r="81" spans="2:18">
      <c r="B81" s="191" t="s">
        <v>1284</v>
      </c>
      <c r="C81" s="232">
        <v>86764760.910000265</v>
      </c>
      <c r="D81" s="232">
        <v>208550413.96968392</v>
      </c>
      <c r="E81" s="217">
        <v>121785653.05968365</v>
      </c>
      <c r="F81" s="209">
        <v>1.4036303653969613</v>
      </c>
      <c r="G81"/>
      <c r="H81" s="388"/>
      <c r="I81" s="389"/>
      <c r="J81" s="405"/>
      <c r="K81" s="389"/>
      <c r="L81" s="406"/>
      <c r="M81" s="113"/>
      <c r="N81" s="85"/>
      <c r="P81" s="321"/>
      <c r="Q81" s="321"/>
      <c r="R81" s="321"/>
    </row>
    <row r="82" spans="2:18" ht="15.75" thickBot="1">
      <c r="B82" s="191"/>
      <c r="C82" s="221"/>
      <c r="D82" s="221"/>
      <c r="E82" s="192"/>
      <c r="F82" s="193"/>
      <c r="G82"/>
      <c r="H82" s="86" t="s">
        <v>1455</v>
      </c>
      <c r="I82" s="140">
        <f>+I76-I80</f>
        <v>79586374.980000257</v>
      </c>
      <c r="J82" s="404">
        <f>+I82/$I$72</f>
        <v>4.4212178732726842E-2</v>
      </c>
      <c r="K82" s="140">
        <f>+K76-K80</f>
        <v>290855759.73999965</v>
      </c>
      <c r="L82" s="404">
        <f>+K82/$K$72</f>
        <v>0.1404190870730988</v>
      </c>
      <c r="M82" s="139"/>
      <c r="N82" s="85"/>
      <c r="P82" s="321"/>
      <c r="Q82" s="321"/>
      <c r="R82" s="321"/>
    </row>
    <row r="83" spans="2:18" ht="15.75" thickTop="1">
      <c r="B83" s="198" t="s">
        <v>1285</v>
      </c>
      <c r="C83" s="194">
        <v>913822632.30000019</v>
      </c>
      <c r="D83" s="194">
        <v>875048392.60968375</v>
      </c>
      <c r="E83" s="194">
        <v>-38774239.690316439</v>
      </c>
      <c r="F83" s="213">
        <v>-4.2430815696395618E-2</v>
      </c>
      <c r="G83"/>
      <c r="H83" s="184"/>
      <c r="I83" s="267"/>
      <c r="J83" s="367"/>
      <c r="K83" s="267"/>
      <c r="L83" s="367"/>
      <c r="M83" s="267"/>
      <c r="N83" s="367"/>
      <c r="P83" s="321"/>
      <c r="Q83" s="321"/>
      <c r="R83" s="321"/>
    </row>
    <row r="84" spans="2:18">
      <c r="B84" s="200"/>
      <c r="C84" s="192"/>
      <c r="D84" s="192"/>
      <c r="E84" s="192"/>
      <c r="F84" s="193"/>
      <c r="G84"/>
      <c r="H84" s="346"/>
      <c r="I84" s="123"/>
      <c r="J84" s="346"/>
      <c r="K84" s="346"/>
      <c r="L84" s="346"/>
      <c r="M84" s="343"/>
      <c r="N84" s="89"/>
      <c r="P84" s="321"/>
      <c r="Q84" s="321"/>
      <c r="R84" s="321"/>
    </row>
    <row r="85" spans="2:18" ht="19.5" thickBot="1">
      <c r="B85" s="203" t="s">
        <v>1387</v>
      </c>
      <c r="C85" s="212">
        <v>1370134519.4300003</v>
      </c>
      <c r="D85" s="212">
        <v>1334438371.6396837</v>
      </c>
      <c r="E85" s="212">
        <v>-35696147.790316582</v>
      </c>
      <c r="F85" s="213">
        <v>-2.6053024198796737E-2</v>
      </c>
      <c r="G85"/>
      <c r="H85" s="345"/>
      <c r="I85" s="346"/>
      <c r="J85" s="346"/>
      <c r="K85" s="346"/>
      <c r="L85" s="346"/>
      <c r="M85" s="343"/>
      <c r="N85" s="89"/>
      <c r="P85" s="321"/>
      <c r="Q85" s="321"/>
      <c r="R85" s="321"/>
    </row>
    <row r="86" spans="2:18" ht="15.75" thickTop="1">
      <c r="B86" s="189"/>
      <c r="C86" s="220">
        <v>0.26999974250793457</v>
      </c>
      <c r="D86" s="220">
        <v>7.0316076278686523E-2</v>
      </c>
      <c r="E86" s="189"/>
      <c r="F86" s="190"/>
      <c r="G86"/>
      <c r="H86" s="412"/>
      <c r="I86" s="412"/>
      <c r="J86" s="412"/>
      <c r="K86" s="412"/>
      <c r="L86" s="412"/>
      <c r="M86" s="412"/>
      <c r="N86" s="180"/>
      <c r="P86" s="321"/>
      <c r="Q86" s="321"/>
      <c r="R86" s="321"/>
    </row>
    <row r="87" spans="2:18">
      <c r="B87" s="331"/>
      <c r="C87" s="222"/>
      <c r="D87" s="222"/>
      <c r="E87" s="222"/>
      <c r="F87" s="222"/>
      <c r="G87"/>
      <c r="H87" s="412"/>
      <c r="I87" s="412"/>
      <c r="J87" s="412"/>
      <c r="K87" s="412"/>
      <c r="L87" s="412"/>
      <c r="M87" s="412"/>
      <c r="N87" s="180"/>
      <c r="P87" s="321"/>
      <c r="Q87" s="321"/>
      <c r="R87" s="321"/>
    </row>
    <row r="88" spans="2:18">
      <c r="B88" s="172"/>
      <c r="C88" s="172"/>
      <c r="D88" s="172"/>
      <c r="E88" s="172"/>
      <c r="F88" s="344"/>
      <c r="H88" s="331"/>
      <c r="I88" s="346"/>
      <c r="J88" s="346"/>
      <c r="K88" s="346"/>
      <c r="L88" s="346"/>
      <c r="M88" s="343"/>
      <c r="N88" s="89"/>
      <c r="P88" s="321"/>
      <c r="Q88" s="321"/>
      <c r="R88" s="321"/>
    </row>
    <row r="89" spans="2:18" ht="18.75">
      <c r="B89" s="345"/>
      <c r="C89" s="346"/>
      <c r="D89" s="346"/>
      <c r="E89" s="346"/>
      <c r="F89" s="346"/>
      <c r="H89" s="349"/>
      <c r="I89" s="349"/>
      <c r="J89" s="107"/>
      <c r="K89" s="107"/>
      <c r="L89" s="107"/>
      <c r="M89" s="107"/>
      <c r="N89" s="107"/>
      <c r="P89" s="321"/>
      <c r="Q89" s="321"/>
      <c r="R89" s="321"/>
    </row>
    <row r="90" spans="2:18">
      <c r="B90" s="346"/>
      <c r="C90" s="346"/>
      <c r="D90" s="346"/>
      <c r="E90" s="346"/>
      <c r="F90" s="98"/>
      <c r="H90" s="349"/>
      <c r="I90" s="350"/>
      <c r="J90" s="350"/>
      <c r="K90" s="350"/>
      <c r="L90" s="350"/>
      <c r="M90" s="350"/>
      <c r="N90" s="350"/>
      <c r="P90" s="321"/>
      <c r="Q90" s="321"/>
      <c r="R90" s="321"/>
    </row>
    <row r="91" spans="2:18" ht="18.75">
      <c r="B91" s="345"/>
      <c r="C91" s="346"/>
      <c r="D91" s="346"/>
      <c r="E91" s="174"/>
      <c r="F91" s="98"/>
      <c r="H91" s="88"/>
      <c r="I91" s="268"/>
      <c r="J91" s="371"/>
      <c r="K91" s="268"/>
      <c r="L91" s="371"/>
      <c r="M91" s="269"/>
      <c r="N91" s="365"/>
      <c r="P91" s="321"/>
      <c r="Q91" s="321"/>
      <c r="R91" s="321"/>
    </row>
    <row r="92" spans="2:18" ht="15.75">
      <c r="B92" s="414"/>
      <c r="C92" s="414"/>
      <c r="D92" s="414"/>
      <c r="E92" s="106"/>
      <c r="F92" s="185"/>
      <c r="H92" s="88"/>
      <c r="I92" s="268"/>
      <c r="J92" s="371"/>
      <c r="K92" s="268"/>
      <c r="L92" s="371"/>
      <c r="M92" s="269"/>
      <c r="N92" s="365"/>
      <c r="P92" s="321"/>
      <c r="Q92" s="321"/>
      <c r="R92" s="321"/>
    </row>
    <row r="93" spans="2:18" ht="15.75">
      <c r="B93" s="368"/>
      <c r="C93" s="368"/>
      <c r="D93" s="368"/>
      <c r="E93" s="106"/>
      <c r="F93" s="185"/>
      <c r="H93" s="88"/>
      <c r="I93" s="268"/>
      <c r="J93" s="371"/>
      <c r="K93" s="268"/>
      <c r="L93" s="371"/>
      <c r="M93" s="269"/>
      <c r="N93" s="365"/>
      <c r="Q93" s="321"/>
      <c r="R93" s="321"/>
    </row>
    <row r="94" spans="2:18" ht="15.75">
      <c r="B94" s="414"/>
      <c r="C94" s="414"/>
      <c r="D94" s="414"/>
      <c r="E94" s="106"/>
      <c r="F94" s="185"/>
      <c r="H94" s="88"/>
      <c r="I94" s="268"/>
      <c r="J94" s="371"/>
      <c r="K94" s="268"/>
      <c r="L94" s="371"/>
      <c r="M94" s="269"/>
      <c r="N94" s="365"/>
      <c r="Q94" s="321"/>
    </row>
    <row r="95" spans="2:18">
      <c r="B95" s="356"/>
      <c r="C95" s="357"/>
      <c r="D95" s="357"/>
      <c r="E95" s="357"/>
      <c r="F95" s="356"/>
      <c r="H95" s="88"/>
      <c r="I95" s="268"/>
      <c r="J95" s="371"/>
      <c r="K95" s="268"/>
      <c r="L95" s="371"/>
      <c r="M95" s="269"/>
      <c r="N95" s="365"/>
    </row>
    <row r="96" spans="2:18">
      <c r="B96" s="353"/>
      <c r="C96" s="225"/>
      <c r="D96" s="225"/>
      <c r="E96" s="225"/>
      <c r="F96" s="367"/>
      <c r="H96" s="88"/>
      <c r="I96" s="268"/>
      <c r="J96" s="371"/>
      <c r="K96" s="268"/>
      <c r="L96" s="371"/>
      <c r="M96" s="269"/>
      <c r="N96" s="365"/>
    </row>
    <row r="97" spans="2:14">
      <c r="B97" s="353"/>
      <c r="C97" s="225"/>
      <c r="D97" s="225"/>
      <c r="E97" s="225"/>
      <c r="F97" s="353"/>
      <c r="H97" s="88"/>
      <c r="I97" s="268"/>
      <c r="J97" s="371"/>
      <c r="K97" s="268"/>
      <c r="L97" s="371"/>
      <c r="M97" s="269"/>
      <c r="N97" s="365"/>
    </row>
    <row r="98" spans="2:14">
      <c r="B98" s="353"/>
      <c r="C98" s="224"/>
      <c r="D98" s="224"/>
      <c r="E98" s="224"/>
      <c r="F98" s="367"/>
      <c r="H98" s="88"/>
      <c r="I98" s="268"/>
      <c r="J98" s="371"/>
      <c r="K98" s="268"/>
      <c r="L98" s="371"/>
      <c r="M98" s="269"/>
      <c r="N98" s="365"/>
    </row>
    <row r="99" spans="2:14">
      <c r="B99" s="353"/>
      <c r="C99" s="224"/>
      <c r="D99" s="224"/>
      <c r="E99" s="224"/>
      <c r="F99" s="367"/>
      <c r="H99" s="88"/>
      <c r="I99" s="268"/>
      <c r="J99" s="371"/>
      <c r="K99" s="268"/>
      <c r="L99" s="371"/>
      <c r="M99" s="269"/>
      <c r="N99" s="365"/>
    </row>
    <row r="100" spans="2:14">
      <c r="B100" s="353"/>
      <c r="C100" s="224"/>
      <c r="D100" s="224"/>
      <c r="E100" s="224"/>
      <c r="F100" s="367"/>
      <c r="H100" s="88"/>
      <c r="I100" s="268"/>
      <c r="J100" s="371"/>
      <c r="K100" s="268"/>
      <c r="L100" s="371"/>
      <c r="M100" s="269"/>
      <c r="N100" s="365"/>
    </row>
    <row r="101" spans="2:14">
      <c r="B101" s="353"/>
      <c r="C101" s="224"/>
      <c r="D101" s="224"/>
      <c r="E101" s="224"/>
      <c r="F101" s="367"/>
      <c r="H101" s="88"/>
      <c r="I101" s="268"/>
      <c r="J101" s="371"/>
      <c r="K101" s="268"/>
      <c r="L101" s="371"/>
      <c r="M101" s="269"/>
      <c r="N101" s="365"/>
    </row>
    <row r="102" spans="2:14">
      <c r="B102" s="353"/>
      <c r="C102" s="224"/>
      <c r="D102" s="224"/>
      <c r="E102" s="224"/>
      <c r="F102" s="367"/>
      <c r="H102" s="88"/>
      <c r="I102" s="268"/>
      <c r="J102" s="268"/>
      <c r="K102" s="268"/>
      <c r="L102" s="268"/>
      <c r="M102" s="269"/>
      <c r="N102" s="371"/>
    </row>
    <row r="103" spans="2:14">
      <c r="B103" s="353"/>
      <c r="C103" s="224"/>
      <c r="D103" s="224"/>
      <c r="E103" s="224"/>
      <c r="F103" s="367"/>
      <c r="H103" s="351"/>
      <c r="I103" s="267"/>
      <c r="J103" s="371"/>
      <c r="K103" s="267"/>
      <c r="L103" s="371"/>
      <c r="M103" s="267"/>
      <c r="N103" s="365"/>
    </row>
    <row r="104" spans="2:14">
      <c r="B104" s="353"/>
      <c r="C104" s="224"/>
      <c r="D104" s="224"/>
      <c r="E104" s="224"/>
      <c r="F104" s="367"/>
      <c r="H104" s="351"/>
      <c r="I104" s="267"/>
      <c r="J104" s="267"/>
      <c r="K104" s="267"/>
      <c r="L104" s="348"/>
      <c r="M104" s="267"/>
      <c r="N104" s="371"/>
    </row>
    <row r="105" spans="2:14">
      <c r="B105" s="353"/>
      <c r="C105" s="224"/>
      <c r="D105" s="224"/>
      <c r="E105" s="224"/>
      <c r="F105" s="367"/>
      <c r="H105" s="366"/>
      <c r="I105" s="268"/>
      <c r="J105" s="371"/>
      <c r="K105" s="268"/>
      <c r="L105" s="371"/>
      <c r="M105" s="269"/>
      <c r="N105" s="365"/>
    </row>
    <row r="106" spans="2:14">
      <c r="B106" s="358"/>
      <c r="C106" s="227"/>
      <c r="D106" s="227"/>
      <c r="E106" s="227"/>
      <c r="F106" s="367"/>
      <c r="H106" s="366"/>
      <c r="I106" s="268"/>
      <c r="J106" s="371"/>
      <c r="K106" s="268"/>
      <c r="L106" s="371"/>
      <c r="M106" s="269"/>
      <c r="N106" s="365"/>
    </row>
    <row r="107" spans="2:14">
      <c r="B107" s="355"/>
      <c r="C107" s="226"/>
      <c r="D107" s="224"/>
      <c r="E107" s="226"/>
      <c r="F107" s="367"/>
      <c r="H107" s="366"/>
      <c r="I107" s="268"/>
      <c r="J107" s="371"/>
      <c r="K107" s="268"/>
      <c r="L107" s="371"/>
      <c r="M107" s="269"/>
      <c r="N107" s="365"/>
    </row>
    <row r="108" spans="2:14">
      <c r="B108" s="355"/>
      <c r="C108" s="226"/>
      <c r="D108" s="224"/>
      <c r="E108" s="226"/>
      <c r="F108" s="367"/>
      <c r="H108" s="366"/>
      <c r="I108" s="268"/>
      <c r="J108" s="268"/>
      <c r="K108" s="268"/>
      <c r="L108" s="268"/>
      <c r="M108" s="268"/>
      <c r="N108" s="352"/>
    </row>
    <row r="109" spans="2:14" ht="15.75">
      <c r="B109" s="413"/>
      <c r="C109" s="413"/>
      <c r="D109" s="413"/>
      <c r="E109" s="106"/>
      <c r="F109" s="367"/>
      <c r="H109" s="351"/>
      <c r="I109" s="267"/>
      <c r="J109" s="371"/>
      <c r="K109" s="267"/>
      <c r="L109" s="371"/>
      <c r="M109" s="267"/>
      <c r="N109" s="352"/>
    </row>
    <row r="110" spans="2:14">
      <c r="B110" s="360"/>
      <c r="C110" s="357"/>
      <c r="D110" s="346"/>
      <c r="E110" s="346"/>
      <c r="F110" s="367"/>
      <c r="H110" s="177"/>
      <c r="I110" s="346"/>
      <c r="J110" s="346"/>
      <c r="K110" s="346"/>
      <c r="L110" s="346"/>
      <c r="M110" s="346"/>
      <c r="N110" s="346"/>
    </row>
    <row r="111" spans="2:14" ht="18.75">
      <c r="B111" s="360"/>
      <c r="C111" s="225"/>
      <c r="D111" s="346"/>
      <c r="E111" s="346"/>
      <c r="F111" s="185"/>
      <c r="H111" s="345"/>
      <c r="I111" s="346"/>
      <c r="J111" s="346"/>
      <c r="K111" s="346"/>
      <c r="L111" s="346"/>
      <c r="M111" s="346"/>
      <c r="N111" s="346"/>
    </row>
    <row r="112" spans="2:14">
      <c r="B112" s="359"/>
      <c r="C112" s="123"/>
      <c r="D112" s="367"/>
      <c r="E112" s="346"/>
      <c r="F112" s="185"/>
      <c r="H112" s="412"/>
      <c r="I112" s="412"/>
      <c r="J112" s="412"/>
      <c r="K112" s="412"/>
      <c r="L112" s="412"/>
      <c r="M112" s="412"/>
      <c r="N112" s="173"/>
    </row>
    <row r="113" spans="2:14">
      <c r="B113" s="359"/>
      <c r="C113" s="123"/>
      <c r="D113" s="367"/>
      <c r="E113" s="346"/>
      <c r="F113" s="185"/>
      <c r="H113" s="412"/>
      <c r="I113" s="412"/>
      <c r="J113" s="412"/>
      <c r="K113" s="412"/>
      <c r="L113" s="412"/>
      <c r="M113" s="412"/>
      <c r="N113" s="173"/>
    </row>
    <row r="114" spans="2:14">
      <c r="B114" s="359"/>
      <c r="C114" s="123"/>
      <c r="D114" s="367"/>
      <c r="E114" s="346"/>
      <c r="F114" s="185"/>
      <c r="H114" s="347"/>
      <c r="I114" s="347"/>
      <c r="J114" s="347"/>
      <c r="K114" s="347"/>
      <c r="L114" s="347"/>
      <c r="M114" s="347"/>
      <c r="N114" s="347"/>
    </row>
    <row r="115" spans="2:14">
      <c r="B115" s="359"/>
      <c r="C115" s="123"/>
      <c r="D115" s="367"/>
      <c r="E115" s="346"/>
      <c r="F115" s="185"/>
      <c r="H115" s="354"/>
      <c r="I115" s="372"/>
      <c r="J115" s="370"/>
      <c r="K115" s="372"/>
      <c r="L115" s="347"/>
      <c r="M115" s="347"/>
      <c r="N115" s="347"/>
    </row>
    <row r="116" spans="2:14" ht="15.75">
      <c r="B116" s="414"/>
      <c r="C116" s="414"/>
      <c r="D116" s="414"/>
      <c r="E116" s="106"/>
      <c r="F116" s="185"/>
      <c r="H116" s="354"/>
      <c r="I116" s="372"/>
      <c r="J116" s="370"/>
      <c r="K116" s="372"/>
      <c r="L116" s="347"/>
      <c r="M116" s="347"/>
      <c r="N116" s="347"/>
    </row>
    <row r="117" spans="2:14">
      <c r="B117" s="353"/>
      <c r="C117" s="357"/>
      <c r="D117" s="353"/>
      <c r="E117" s="353"/>
      <c r="F117" s="185"/>
      <c r="H117" s="353"/>
      <c r="I117" s="267"/>
      <c r="J117" s="352"/>
      <c r="K117" s="267"/>
      <c r="L117" s="352"/>
      <c r="M117" s="270"/>
      <c r="N117" s="352"/>
    </row>
    <row r="118" spans="2:14">
      <c r="B118" s="353"/>
      <c r="C118" s="225"/>
      <c r="D118" s="353"/>
      <c r="E118" s="353"/>
      <c r="F118" s="185"/>
      <c r="H118" s="363"/>
      <c r="I118" s="268"/>
      <c r="J118" s="352"/>
      <c r="K118" s="268"/>
      <c r="L118" s="352"/>
      <c r="M118" s="269"/>
      <c r="N118" s="348"/>
    </row>
    <row r="119" spans="2:14">
      <c r="B119" s="353"/>
      <c r="C119" s="225"/>
      <c r="D119" s="353"/>
      <c r="E119" s="353"/>
      <c r="F119" s="353"/>
      <c r="H119" s="363"/>
      <c r="I119" s="268"/>
      <c r="J119" s="352"/>
      <c r="K119" s="268"/>
      <c r="L119" s="352"/>
      <c r="M119" s="269"/>
      <c r="N119" s="348"/>
    </row>
    <row r="120" spans="2:14">
      <c r="B120" s="353"/>
      <c r="C120" s="229"/>
      <c r="D120" s="369"/>
      <c r="E120" s="353"/>
      <c r="F120" s="353"/>
      <c r="H120" s="363"/>
      <c r="I120" s="268"/>
      <c r="J120" s="352"/>
      <c r="K120" s="268"/>
      <c r="L120" s="352"/>
      <c r="M120" s="269"/>
      <c r="N120" s="348"/>
    </row>
    <row r="121" spans="2:14">
      <c r="B121" s="359"/>
      <c r="C121" s="229"/>
      <c r="D121" s="369"/>
      <c r="E121" s="224"/>
      <c r="F121" s="353"/>
      <c r="H121" s="363"/>
      <c r="I121" s="268"/>
      <c r="J121" s="352"/>
      <c r="K121" s="268"/>
      <c r="L121" s="352"/>
      <c r="M121" s="269"/>
      <c r="N121" s="348"/>
    </row>
    <row r="122" spans="2:14">
      <c r="B122" s="359"/>
      <c r="C122" s="229"/>
      <c r="D122" s="369"/>
      <c r="E122" s="224"/>
      <c r="F122" s="353"/>
      <c r="H122" s="363"/>
      <c r="I122" s="268"/>
      <c r="J122" s="352"/>
      <c r="K122" s="268"/>
      <c r="L122" s="352"/>
      <c r="M122" s="269"/>
      <c r="N122" s="348"/>
    </row>
    <row r="123" spans="2:14">
      <c r="B123" s="359"/>
      <c r="C123" s="228"/>
      <c r="D123" s="369"/>
      <c r="E123" s="225"/>
      <c r="F123" s="353"/>
      <c r="H123" s="363"/>
      <c r="I123" s="268"/>
      <c r="J123" s="352"/>
      <c r="K123" s="268"/>
      <c r="L123" s="352"/>
      <c r="M123" s="269"/>
      <c r="N123" s="348"/>
    </row>
    <row r="124" spans="2:14">
      <c r="B124" s="359"/>
      <c r="C124" s="230"/>
      <c r="D124" s="369"/>
      <c r="E124" s="353"/>
      <c r="F124" s="353"/>
      <c r="H124" s="354"/>
      <c r="I124" s="372"/>
      <c r="J124" s="370"/>
      <c r="K124" s="372"/>
      <c r="L124" s="347"/>
      <c r="M124" s="347"/>
      <c r="N124" s="347"/>
    </row>
    <row r="125" spans="2:14">
      <c r="B125" s="359"/>
      <c r="C125" s="230"/>
      <c r="D125" s="369"/>
      <c r="E125" s="353"/>
      <c r="F125" s="353"/>
      <c r="H125" s="88"/>
      <c r="I125" s="267"/>
      <c r="J125" s="364"/>
      <c r="K125" s="267"/>
      <c r="L125" s="364"/>
      <c r="M125" s="270"/>
      <c r="N125" s="348"/>
    </row>
    <row r="126" spans="2:14">
      <c r="B126" s="359"/>
      <c r="C126" s="353"/>
      <c r="D126" s="353"/>
      <c r="E126" s="353"/>
      <c r="F126" s="353"/>
      <c r="H126" s="88"/>
      <c r="I126" s="267"/>
      <c r="J126" s="364"/>
      <c r="K126" s="267"/>
      <c r="L126" s="364"/>
      <c r="M126" s="270"/>
      <c r="N126" s="348"/>
    </row>
    <row r="127" spans="2:14">
      <c r="B127" s="359"/>
      <c r="C127" s="353"/>
      <c r="D127" s="353"/>
      <c r="E127" s="353"/>
      <c r="F127" s="353"/>
      <c r="H127" s="347"/>
      <c r="I127" s="347"/>
      <c r="J127" s="347"/>
      <c r="K127" s="347"/>
      <c r="L127" s="347"/>
      <c r="M127" s="347"/>
      <c r="N127" s="347"/>
    </row>
    <row r="128" spans="2:14" ht="18.75">
      <c r="B128" s="361"/>
      <c r="C128" s="224"/>
      <c r="D128" s="353"/>
      <c r="E128" s="353"/>
      <c r="F128" s="353"/>
      <c r="H128" s="345"/>
      <c r="I128" s="346"/>
      <c r="J128" s="346"/>
      <c r="K128" s="346"/>
      <c r="L128" s="346"/>
      <c r="M128" s="346"/>
      <c r="N128" s="346"/>
    </row>
    <row r="129" spans="2:14">
      <c r="B129" s="361"/>
      <c r="C129" s="224"/>
      <c r="D129" s="353"/>
      <c r="E129" s="353"/>
      <c r="F129" s="353"/>
      <c r="H129" s="412"/>
      <c r="I129" s="412"/>
      <c r="J129" s="412"/>
      <c r="K129" s="412"/>
      <c r="L129" s="412"/>
      <c r="M129" s="412"/>
      <c r="N129" s="173"/>
    </row>
    <row r="130" spans="2:14">
      <c r="B130" s="362"/>
      <c r="C130" s="225"/>
      <c r="D130" s="353"/>
      <c r="E130" s="353"/>
      <c r="F130" s="353"/>
      <c r="H130" s="331"/>
      <c r="I130" s="346"/>
      <c r="J130" s="346"/>
      <c r="K130" s="346"/>
      <c r="L130" s="346"/>
      <c r="M130" s="346"/>
      <c r="N130" s="346"/>
    </row>
    <row r="131" spans="2:14">
      <c r="B131" s="362"/>
      <c r="C131" s="225"/>
      <c r="D131" s="353"/>
      <c r="E131" s="353"/>
      <c r="F131" s="353"/>
      <c r="H131" s="331"/>
      <c r="I131" s="346"/>
      <c r="J131" s="346"/>
      <c r="K131" s="346"/>
      <c r="L131" s="346"/>
      <c r="M131" s="346"/>
      <c r="N131" s="346"/>
    </row>
    <row r="132" spans="2:14" ht="15.75">
      <c r="B132" s="414"/>
      <c r="C132" s="414"/>
      <c r="D132" s="414"/>
      <c r="E132" s="106"/>
      <c r="F132" s="353"/>
      <c r="H132" s="331"/>
      <c r="I132" s="331"/>
      <c r="J132" s="331"/>
      <c r="K132" s="331"/>
      <c r="L132" s="344"/>
      <c r="M132" s="344"/>
      <c r="N132" s="344"/>
    </row>
    <row r="133" spans="2:14">
      <c r="B133" s="359"/>
      <c r="C133" s="357"/>
      <c r="D133" s="357"/>
      <c r="E133" s="357"/>
      <c r="F133" s="353"/>
      <c r="H133" s="344"/>
      <c r="I133" s="344"/>
      <c r="J133" s="344"/>
      <c r="K133" s="344"/>
      <c r="L133" s="344"/>
      <c r="M133" s="344"/>
      <c r="N133" s="344"/>
    </row>
    <row r="134" spans="2:14">
      <c r="B134" s="359"/>
      <c r="C134" s="225"/>
      <c r="D134" s="225"/>
      <c r="E134" s="225"/>
      <c r="F134" s="185"/>
    </row>
    <row r="135" spans="2:14">
      <c r="B135" s="359"/>
      <c r="C135" s="225"/>
      <c r="D135" s="225"/>
      <c r="E135" s="225"/>
      <c r="F135" s="353"/>
    </row>
    <row r="136" spans="2:14">
      <c r="B136" s="359"/>
      <c r="C136" s="224"/>
      <c r="D136" s="369"/>
      <c r="E136" s="353"/>
      <c r="F136" s="353"/>
    </row>
    <row r="137" spans="2:14">
      <c r="B137" s="359"/>
      <c r="C137" s="224"/>
      <c r="D137" s="369"/>
      <c r="E137" s="353"/>
      <c r="F137" s="353"/>
    </row>
    <row r="138" spans="2:14">
      <c r="B138" s="359"/>
      <c r="C138" s="230"/>
      <c r="D138" s="369"/>
      <c r="E138" s="353"/>
      <c r="F138" s="353"/>
    </row>
    <row r="139" spans="2:14">
      <c r="B139" s="359"/>
      <c r="C139" s="366"/>
      <c r="D139" s="366"/>
      <c r="E139" s="353"/>
      <c r="F139" s="353"/>
    </row>
    <row r="140" spans="2:14" ht="15.75">
      <c r="B140" s="413"/>
      <c r="C140" s="413"/>
      <c r="D140" s="413"/>
      <c r="E140" s="106"/>
      <c r="F140" s="353"/>
    </row>
    <row r="141" spans="2:14">
      <c r="B141" s="359"/>
      <c r="C141" s="357"/>
      <c r="D141" s="357"/>
      <c r="E141" s="357"/>
      <c r="F141" s="353"/>
    </row>
    <row r="142" spans="2:14">
      <c r="B142" s="359"/>
      <c r="C142" s="225"/>
      <c r="D142" s="225"/>
      <c r="E142" s="225"/>
      <c r="F142" s="185"/>
    </row>
    <row r="143" spans="2:14">
      <c r="B143" s="359"/>
      <c r="C143" s="224"/>
      <c r="D143" s="361"/>
      <c r="E143" s="224"/>
      <c r="F143" s="353"/>
    </row>
    <row r="144" spans="2:14">
      <c r="B144" s="359"/>
      <c r="C144" s="224"/>
      <c r="D144" s="361"/>
      <c r="E144" s="224"/>
      <c r="F144" s="353"/>
    </row>
    <row r="145" spans="2:6">
      <c r="B145" s="359"/>
      <c r="C145" s="224"/>
      <c r="D145" s="361"/>
      <c r="E145" s="224"/>
      <c r="F145" s="353"/>
    </row>
    <row r="146" spans="2:6">
      <c r="B146" s="359"/>
      <c r="C146" s="224"/>
      <c r="D146" s="353"/>
      <c r="E146" s="353"/>
      <c r="F146" s="353"/>
    </row>
    <row r="147" spans="2:6" ht="15.75">
      <c r="B147" s="415"/>
      <c r="C147" s="415"/>
      <c r="D147" s="415"/>
      <c r="E147" s="106"/>
      <c r="F147" s="353"/>
    </row>
    <row r="148" spans="2:6">
      <c r="B148" s="359"/>
      <c r="C148" s="357"/>
      <c r="E148" s="353"/>
      <c r="F148" s="353"/>
    </row>
    <row r="149" spans="2:6">
      <c r="B149" s="359"/>
      <c r="C149" s="225"/>
      <c r="E149" s="353"/>
      <c r="F149" s="185"/>
    </row>
    <row r="150" spans="2:6">
      <c r="B150" s="146"/>
      <c r="C150" s="144"/>
      <c r="E150" s="353"/>
      <c r="F150" s="353"/>
    </row>
    <row r="151" spans="2:6">
      <c r="B151" s="146"/>
      <c r="C151" s="144"/>
      <c r="E151" s="353"/>
      <c r="F151" s="353"/>
    </row>
    <row r="152" spans="2:6">
      <c r="B152" s="146"/>
      <c r="C152" s="231"/>
      <c r="D152" s="144"/>
      <c r="E152" s="353"/>
      <c r="F152" s="353"/>
    </row>
    <row r="153" spans="2:6" ht="15.75">
      <c r="B153" s="416"/>
      <c r="C153" s="416"/>
      <c r="D153" s="416"/>
      <c r="E153" s="106"/>
      <c r="F153" s="353"/>
    </row>
    <row r="154" spans="2:6">
      <c r="B154" s="359"/>
      <c r="C154" s="179"/>
      <c r="D154" s="179"/>
      <c r="E154" s="346"/>
      <c r="F154" s="353"/>
    </row>
    <row r="155" spans="2:6">
      <c r="B155" s="359"/>
      <c r="C155" s="179"/>
      <c r="D155" s="179"/>
      <c r="E155" s="346"/>
      <c r="F155" s="185"/>
    </row>
    <row r="156" spans="2:6">
      <c r="B156" s="359"/>
      <c r="C156" s="223"/>
      <c r="D156" s="223"/>
      <c r="E156" s="346"/>
      <c r="F156" s="185"/>
    </row>
    <row r="157" spans="2:6">
      <c r="B157" s="359"/>
      <c r="C157" s="223"/>
      <c r="D157" s="223"/>
      <c r="E157" s="346"/>
      <c r="F157" s="185"/>
    </row>
    <row r="158" spans="2:6">
      <c r="B158" s="359"/>
      <c r="C158" s="223"/>
      <c r="D158" s="223"/>
      <c r="E158" s="346"/>
      <c r="F158" s="185"/>
    </row>
    <row r="159" spans="2:6">
      <c r="B159" s="359"/>
      <c r="C159" s="223"/>
      <c r="D159" s="223"/>
      <c r="E159" s="346"/>
      <c r="F159" s="185"/>
    </row>
    <row r="160" spans="2:6">
      <c r="B160" s="359"/>
      <c r="C160" s="223"/>
      <c r="D160" s="223"/>
      <c r="E160" s="346"/>
      <c r="F160" s="185"/>
    </row>
    <row r="161" spans="2:11">
      <c r="B161" s="359"/>
      <c r="C161" s="223"/>
      <c r="D161" s="223"/>
      <c r="E161" s="346"/>
      <c r="F161" s="185"/>
    </row>
    <row r="162" spans="2:11">
      <c r="B162" s="359"/>
      <c r="C162" s="346"/>
      <c r="D162" s="346"/>
      <c r="E162" s="346"/>
      <c r="F162" s="185"/>
    </row>
    <row r="163" spans="2:11" ht="18.75">
      <c r="B163" s="345"/>
      <c r="C163" s="346"/>
      <c r="D163" s="346"/>
      <c r="E163" s="346"/>
      <c r="F163" s="185"/>
    </row>
    <row r="164" spans="2:11" ht="15.75">
      <c r="B164" s="413"/>
      <c r="C164" s="413"/>
      <c r="D164" s="413"/>
      <c r="E164" s="106"/>
      <c r="F164" s="346"/>
    </row>
    <row r="165" spans="2:11">
      <c r="B165" s="356"/>
      <c r="C165" s="357"/>
      <c r="D165" s="357"/>
      <c r="E165" s="357"/>
      <c r="F165" s="356"/>
    </row>
    <row r="166" spans="2:11">
      <c r="B166" s="353"/>
      <c r="C166" s="225"/>
      <c r="D166" s="225"/>
      <c r="E166" s="225"/>
      <c r="F166" s="367"/>
      <c r="K166" s="96"/>
    </row>
    <row r="167" spans="2:11">
      <c r="B167" s="353"/>
      <c r="C167" s="225"/>
      <c r="D167" s="225"/>
      <c r="E167" s="225"/>
      <c r="F167" s="356"/>
    </row>
    <row r="168" spans="2:11">
      <c r="B168" s="353"/>
      <c r="C168" s="224"/>
      <c r="D168" s="224"/>
      <c r="E168" s="224"/>
      <c r="F168" s="367"/>
      <c r="K168" s="324"/>
    </row>
    <row r="169" spans="2:11">
      <c r="B169" s="353"/>
      <c r="C169" s="224"/>
      <c r="D169" s="224"/>
      <c r="E169" s="224"/>
      <c r="F169" s="367"/>
    </row>
    <row r="170" spans="2:11">
      <c r="B170" s="353"/>
      <c r="C170" s="224"/>
      <c r="D170" s="224"/>
      <c r="E170" s="224"/>
      <c r="F170" s="367"/>
    </row>
    <row r="171" spans="2:11">
      <c r="B171" s="353"/>
      <c r="C171" s="224"/>
      <c r="D171" s="224"/>
      <c r="E171" s="224"/>
      <c r="F171" s="367"/>
    </row>
    <row r="172" spans="2:11">
      <c r="B172" s="358"/>
      <c r="C172" s="227"/>
      <c r="D172" s="227"/>
      <c r="E172" s="227"/>
      <c r="F172" s="367"/>
    </row>
    <row r="173" spans="2:11">
      <c r="B173" s="355"/>
      <c r="C173" s="226"/>
      <c r="D173" s="224"/>
      <c r="E173" s="226"/>
      <c r="F173" s="367"/>
    </row>
    <row r="174" spans="2:11">
      <c r="B174" s="355"/>
      <c r="C174" s="226"/>
      <c r="D174" s="224"/>
      <c r="E174" s="226"/>
      <c r="F174" s="367"/>
    </row>
    <row r="175" spans="2:11" ht="15.75">
      <c r="B175" s="413"/>
      <c r="C175" s="413"/>
      <c r="D175" s="413"/>
      <c r="E175" s="106"/>
      <c r="F175" s="367"/>
    </row>
    <row r="176" spans="2:11">
      <c r="B176" s="356"/>
      <c r="C176" s="357"/>
      <c r="D176" s="357"/>
      <c r="E176" s="357"/>
      <c r="F176" s="356"/>
    </row>
    <row r="177" spans="2:6">
      <c r="B177" s="353"/>
      <c r="C177" s="225"/>
      <c r="D177" s="225"/>
      <c r="E177" s="225"/>
      <c r="F177" s="367"/>
    </row>
    <row r="178" spans="2:6">
      <c r="B178" s="353"/>
      <c r="C178" s="225"/>
      <c r="D178" s="225"/>
      <c r="E178" s="225"/>
      <c r="F178" s="353"/>
    </row>
    <row r="179" spans="2:6">
      <c r="B179" s="353"/>
      <c r="C179" s="224"/>
      <c r="D179" s="224"/>
      <c r="E179" s="224"/>
      <c r="F179" s="367"/>
    </row>
    <row r="180" spans="2:6">
      <c r="B180" s="353"/>
      <c r="C180" s="224"/>
      <c r="D180" s="224"/>
      <c r="E180" s="224"/>
      <c r="F180" s="367"/>
    </row>
    <row r="181" spans="2:6">
      <c r="B181" s="353"/>
      <c r="C181" s="224"/>
      <c r="D181" s="224"/>
      <c r="E181" s="224"/>
      <c r="F181" s="367"/>
    </row>
    <row r="182" spans="2:6">
      <c r="B182" s="358"/>
      <c r="C182" s="227"/>
      <c r="D182" s="227"/>
      <c r="E182" s="227"/>
      <c r="F182" s="367"/>
    </row>
    <row r="183" spans="2:6">
      <c r="B183" s="355"/>
      <c r="C183" s="226"/>
      <c r="D183" s="224"/>
      <c r="E183" s="226"/>
      <c r="F183" s="367"/>
    </row>
    <row r="184" spans="2:6">
      <c r="B184" s="355"/>
      <c r="C184" s="226"/>
      <c r="D184" s="224"/>
      <c r="E184" s="226"/>
      <c r="F184" s="367"/>
    </row>
    <row r="185" spans="2:6" ht="15.75">
      <c r="B185" s="413"/>
      <c r="C185" s="413"/>
      <c r="D185" s="413"/>
      <c r="E185" s="106"/>
      <c r="F185" s="367"/>
    </row>
    <row r="186" spans="2:6">
      <c r="B186" s="353"/>
      <c r="C186" s="357"/>
      <c r="D186" s="353"/>
      <c r="E186" s="353"/>
      <c r="F186" s="367"/>
    </row>
    <row r="187" spans="2:6">
      <c r="B187" s="353"/>
      <c r="C187" s="225"/>
      <c r="D187" s="353"/>
      <c r="E187" s="353"/>
      <c r="F187" s="185"/>
    </row>
    <row r="188" spans="2:6">
      <c r="B188" s="353"/>
      <c r="C188" s="225"/>
      <c r="D188" s="353"/>
      <c r="E188" s="353"/>
      <c r="F188" s="353"/>
    </row>
    <row r="189" spans="2:6">
      <c r="B189" s="355"/>
      <c r="C189" s="224"/>
      <c r="D189" s="367"/>
      <c r="E189" s="353"/>
      <c r="F189" s="353"/>
    </row>
    <row r="190" spans="2:6">
      <c r="B190" s="355"/>
      <c r="C190" s="224"/>
      <c r="D190" s="367"/>
      <c r="E190" s="353"/>
      <c r="F190" s="353"/>
    </row>
    <row r="191" spans="2:6">
      <c r="B191" s="355"/>
      <c r="C191" s="224"/>
      <c r="D191" s="367"/>
      <c r="E191" s="353"/>
      <c r="F191" s="353"/>
    </row>
    <row r="192" spans="2:6">
      <c r="B192" s="355"/>
      <c r="C192" s="224"/>
      <c r="D192" s="367"/>
      <c r="E192" s="353"/>
      <c r="F192" s="353"/>
    </row>
    <row r="193" spans="2:6">
      <c r="B193" s="355"/>
      <c r="C193" s="224"/>
      <c r="D193" s="367"/>
      <c r="E193" s="353"/>
      <c r="F193" s="353"/>
    </row>
    <row r="194" spans="2:6">
      <c r="B194" s="355"/>
      <c r="C194" s="224"/>
      <c r="D194" s="367"/>
      <c r="E194" s="353"/>
      <c r="F194" s="353"/>
    </row>
    <row r="195" spans="2:6">
      <c r="B195" s="355"/>
      <c r="C195" s="224"/>
      <c r="D195" s="367"/>
      <c r="E195" s="353"/>
      <c r="F195" s="353"/>
    </row>
    <row r="196" spans="2:6">
      <c r="B196" s="355"/>
      <c r="C196" s="224"/>
      <c r="D196" s="367"/>
      <c r="E196" s="353"/>
      <c r="F196" s="353"/>
    </row>
    <row r="197" spans="2:6">
      <c r="B197" s="355"/>
      <c r="C197" s="224"/>
      <c r="D197" s="353"/>
      <c r="E197" s="353"/>
      <c r="F197" s="353"/>
    </row>
    <row r="198" spans="2:6" ht="15.75">
      <c r="B198" s="413"/>
      <c r="C198" s="413"/>
      <c r="D198" s="413"/>
      <c r="E198" s="106"/>
      <c r="F198" s="353"/>
    </row>
    <row r="199" spans="2:6">
      <c r="B199" s="359"/>
      <c r="C199" s="346"/>
      <c r="D199" s="346"/>
      <c r="E199" s="346"/>
      <c r="F199" s="353"/>
    </row>
    <row r="200" spans="2:6">
      <c r="B200" s="143"/>
      <c r="C200" s="346"/>
      <c r="D200" s="346"/>
      <c r="E200" s="346"/>
      <c r="F200" s="346"/>
    </row>
    <row r="201" spans="2:6" ht="18.75">
      <c r="B201" s="345"/>
      <c r="C201" s="346"/>
      <c r="D201" s="346"/>
      <c r="E201" s="346"/>
      <c r="F201" s="346"/>
    </row>
    <row r="202" spans="2:6">
      <c r="B202" s="359"/>
      <c r="C202" s="346"/>
      <c r="D202" s="346"/>
      <c r="E202" s="346"/>
      <c r="F202" s="346"/>
    </row>
    <row r="203" spans="2:6">
      <c r="B203" s="360"/>
      <c r="C203" s="346"/>
      <c r="D203" s="346"/>
      <c r="E203" s="346"/>
      <c r="F203" s="346"/>
    </row>
    <row r="204" spans="2:6">
      <c r="B204" s="331"/>
      <c r="C204" s="331"/>
      <c r="D204" s="331"/>
      <c r="E204" s="331"/>
      <c r="F204" s="331"/>
    </row>
    <row r="205" spans="2:6">
      <c r="F205" s="344"/>
    </row>
    <row r="206" spans="2:6">
      <c r="C206" s="124"/>
      <c r="D206" s="109"/>
    </row>
    <row r="207" spans="2:6">
      <c r="C207" s="208"/>
    </row>
    <row r="208" spans="2:6">
      <c r="D208" s="324"/>
    </row>
    <row r="209" spans="3:3">
      <c r="C209" s="323"/>
    </row>
  </sheetData>
  <mergeCells count="17">
    <mergeCell ref="B198:D198"/>
    <mergeCell ref="B175:D175"/>
    <mergeCell ref="B185:D185"/>
    <mergeCell ref="B92:D92"/>
    <mergeCell ref="B94:D94"/>
    <mergeCell ref="B116:D116"/>
    <mergeCell ref="B109:D109"/>
    <mergeCell ref="B132:D132"/>
    <mergeCell ref="B140:D140"/>
    <mergeCell ref="B147:D147"/>
    <mergeCell ref="B153:D153"/>
    <mergeCell ref="B164:D164"/>
    <mergeCell ref="H129:M129"/>
    <mergeCell ref="H86:M86"/>
    <mergeCell ref="H87:M87"/>
    <mergeCell ref="H112:M112"/>
    <mergeCell ref="H113:M11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D7522-F55B-47AB-AD61-BACE078C8837}">
  <dimension ref="A1:M13"/>
  <sheetViews>
    <sheetView showGridLines="0" zoomScale="80" zoomScaleNormal="80" workbookViewId="0">
      <selection activeCell="M5" sqref="M5"/>
    </sheetView>
  </sheetViews>
  <sheetFormatPr baseColWidth="10" defaultRowHeight="15"/>
  <cols>
    <col min="4" max="8" width="20.140625" customWidth="1"/>
    <col min="9" max="9" width="14.5703125" customWidth="1"/>
    <col min="10" max="10" width="16.42578125" customWidth="1"/>
    <col min="11" max="11" width="18.5703125" customWidth="1"/>
    <col min="12" max="13" width="20.140625" customWidth="1"/>
  </cols>
  <sheetData>
    <row r="1" spans="1:13" ht="18.75">
      <c r="A1" s="16" t="s">
        <v>1305</v>
      </c>
      <c r="B1" s="22"/>
      <c r="C1" s="22"/>
      <c r="D1" s="14"/>
      <c r="E1" s="14"/>
      <c r="F1" s="14"/>
      <c r="G1" s="14"/>
      <c r="H1" s="14"/>
      <c r="I1" s="14"/>
      <c r="J1" s="14"/>
      <c r="K1" s="14"/>
      <c r="L1" s="14"/>
      <c r="M1" s="14"/>
    </row>
    <row r="2" spans="1:13" ht="15.75" thickBot="1">
      <c r="A2" s="14"/>
      <c r="B2" s="14"/>
      <c r="C2" s="14"/>
      <c r="D2" s="14"/>
      <c r="E2" s="14"/>
      <c r="F2" s="14"/>
      <c r="G2" s="14"/>
      <c r="H2" s="14"/>
      <c r="I2" s="14"/>
      <c r="J2" s="14"/>
      <c r="K2" s="14"/>
      <c r="L2" s="14"/>
      <c r="M2" s="14"/>
    </row>
    <row r="3" spans="1:13" ht="16.5" customHeight="1" thickBot="1">
      <c r="A3" s="44" t="s">
        <v>1306</v>
      </c>
      <c r="B3" s="28"/>
      <c r="C3" s="52"/>
      <c r="D3" s="80" t="s">
        <v>1307</v>
      </c>
      <c r="E3" s="81"/>
      <c r="F3" s="80" t="s">
        <v>1308</v>
      </c>
      <c r="G3" s="81"/>
      <c r="H3" s="76" t="s">
        <v>1309</v>
      </c>
      <c r="I3" s="76"/>
      <c r="J3" s="81"/>
      <c r="K3" s="82" t="s">
        <v>1310</v>
      </c>
      <c r="L3" s="83"/>
      <c r="M3" s="84"/>
    </row>
    <row r="4" spans="1:13" ht="48" thickBot="1">
      <c r="A4" s="36"/>
      <c r="B4" s="24"/>
      <c r="C4" s="29"/>
      <c r="D4" s="50" t="s">
        <v>1311</v>
      </c>
      <c r="E4" s="63" t="s">
        <v>1312</v>
      </c>
      <c r="F4" s="50" t="s">
        <v>1313</v>
      </c>
      <c r="G4" s="63" t="s">
        <v>1314</v>
      </c>
      <c r="H4" s="64" t="s">
        <v>1315</v>
      </c>
      <c r="I4" s="65" t="s">
        <v>1316</v>
      </c>
      <c r="J4" s="66" t="s">
        <v>1317</v>
      </c>
      <c r="K4" s="67" t="s">
        <v>1318</v>
      </c>
      <c r="L4" s="68" t="s">
        <v>1319</v>
      </c>
      <c r="M4" s="69" t="s">
        <v>1320</v>
      </c>
    </row>
    <row r="5" spans="1:13" ht="79.5" thickBot="1">
      <c r="A5" s="70"/>
      <c r="B5" s="71"/>
      <c r="C5" s="72"/>
      <c r="D5" s="73" t="s">
        <v>1321</v>
      </c>
      <c r="E5" s="74" t="s">
        <v>1322</v>
      </c>
      <c r="F5" s="73" t="s">
        <v>1323</v>
      </c>
      <c r="G5" s="74" t="s">
        <v>1324</v>
      </c>
      <c r="H5" s="75" t="s">
        <v>1325</v>
      </c>
      <c r="I5" s="76" t="s">
        <v>1326</v>
      </c>
      <c r="J5" s="77" t="s">
        <v>1327</v>
      </c>
      <c r="K5" s="78" t="s">
        <v>1328</v>
      </c>
      <c r="L5" s="78" t="s">
        <v>1329</v>
      </c>
      <c r="M5" s="79" t="s">
        <v>1330</v>
      </c>
    </row>
    <row r="6" spans="1:13" ht="15.75">
      <c r="A6" s="33"/>
      <c r="B6" s="33"/>
      <c r="C6" s="33"/>
      <c r="D6" s="401"/>
      <c r="E6" s="54"/>
      <c r="F6" s="55"/>
      <c r="G6" s="55"/>
      <c r="H6" s="55"/>
      <c r="I6" s="55"/>
      <c r="J6" s="55"/>
      <c r="K6" s="56"/>
      <c r="L6" s="56"/>
      <c r="M6" s="56"/>
    </row>
    <row r="7" spans="1:13" ht="15.75">
      <c r="A7" s="21" t="s">
        <v>1331</v>
      </c>
      <c r="B7" s="21"/>
      <c r="C7" s="21"/>
      <c r="D7" s="59">
        <v>2.1154137917864442</v>
      </c>
      <c r="E7" s="59">
        <v>0.78392917910570536</v>
      </c>
      <c r="F7" s="60">
        <v>0.34425717123325844</v>
      </c>
      <c r="G7" s="60">
        <v>0.65574282871404821</v>
      </c>
      <c r="H7" s="60">
        <v>0.33269934870852552</v>
      </c>
      <c r="I7" s="61">
        <v>0.21816521203345005</v>
      </c>
      <c r="J7" s="61">
        <v>0.15126684815231392</v>
      </c>
      <c r="K7" s="62">
        <v>29.208468320415758</v>
      </c>
      <c r="L7" s="62">
        <v>60.399968315986278</v>
      </c>
      <c r="M7" s="62">
        <v>168.65149553896364</v>
      </c>
    </row>
    <row r="8" spans="1:13" ht="15.75">
      <c r="A8" s="30" t="s">
        <v>1332</v>
      </c>
      <c r="B8" s="30"/>
      <c r="C8" s="30"/>
      <c r="D8" s="59">
        <v>4.1896529137544194</v>
      </c>
      <c r="E8" s="59">
        <v>1.1091297209038968</v>
      </c>
      <c r="F8" s="60">
        <v>0.33304166895226645</v>
      </c>
      <c r="G8" s="60">
        <v>0.66695833085067269</v>
      </c>
      <c r="H8" s="60">
        <v>0.18060294847875835</v>
      </c>
      <c r="I8" s="61">
        <v>0.12045464106410271</v>
      </c>
      <c r="J8" s="61">
        <v>9.8472131934107712E-2</v>
      </c>
      <c r="K8" s="62">
        <v>23.906977059000798</v>
      </c>
      <c r="L8" s="62">
        <v>50.375023551758566</v>
      </c>
      <c r="M8" s="62">
        <v>147.88476986629101</v>
      </c>
    </row>
    <row r="9" spans="1:13" ht="15.75">
      <c r="A9" s="43"/>
      <c r="B9" s="43"/>
      <c r="C9" s="43"/>
      <c r="D9" s="57"/>
      <c r="E9" s="57"/>
      <c r="F9" s="58"/>
      <c r="G9" s="58"/>
      <c r="H9" s="57"/>
      <c r="I9" s="57"/>
      <c r="J9" s="57"/>
      <c r="K9" s="57"/>
      <c r="L9" s="57"/>
      <c r="M9" s="57"/>
    </row>
    <row r="10" spans="1:13" ht="15.75">
      <c r="A10" s="49"/>
      <c r="B10" s="18">
        <v>4</v>
      </c>
      <c r="C10" s="45"/>
      <c r="D10" s="25" t="s">
        <v>1333</v>
      </c>
      <c r="E10" s="39" t="s">
        <v>1334</v>
      </c>
      <c r="F10" s="51" t="s">
        <v>1335</v>
      </c>
      <c r="G10" s="51" t="s">
        <v>1336</v>
      </c>
      <c r="H10" s="15" t="s">
        <v>1337</v>
      </c>
      <c r="I10" s="15" t="s">
        <v>1337</v>
      </c>
      <c r="J10" s="15" t="s">
        <v>1337</v>
      </c>
      <c r="K10" s="34" t="s">
        <v>1338</v>
      </c>
      <c r="L10" s="34" t="s">
        <v>1338</v>
      </c>
      <c r="M10" s="27" t="s">
        <v>1339</v>
      </c>
    </row>
    <row r="11" spans="1:13" ht="31.5">
      <c r="A11" s="41"/>
      <c r="B11" s="40">
        <v>3</v>
      </c>
      <c r="C11" s="19"/>
      <c r="D11" s="25" t="s">
        <v>1340</v>
      </c>
      <c r="E11" s="25" t="s">
        <v>1341</v>
      </c>
      <c r="F11" s="51" t="s">
        <v>1342</v>
      </c>
      <c r="G11" s="51" t="s">
        <v>1343</v>
      </c>
      <c r="H11" s="53" t="s">
        <v>1344</v>
      </c>
      <c r="I11" s="53" t="s">
        <v>1344</v>
      </c>
      <c r="J11" s="53" t="s">
        <v>1344</v>
      </c>
      <c r="K11" s="34" t="s">
        <v>1345</v>
      </c>
      <c r="L11" s="34" t="s">
        <v>1345</v>
      </c>
      <c r="M11" s="27" t="s">
        <v>1346</v>
      </c>
    </row>
    <row r="12" spans="1:13" ht="31.5">
      <c r="A12" s="35"/>
      <c r="B12" s="23">
        <v>1</v>
      </c>
      <c r="C12" s="48"/>
      <c r="D12" s="34" t="s">
        <v>1347</v>
      </c>
      <c r="E12" s="34" t="s">
        <v>1348</v>
      </c>
      <c r="F12" s="37" t="s">
        <v>1349</v>
      </c>
      <c r="G12" s="26" t="s">
        <v>1350</v>
      </c>
      <c r="H12" s="51" t="s">
        <v>1351</v>
      </c>
      <c r="I12" s="51" t="s">
        <v>1351</v>
      </c>
      <c r="J12" s="51" t="s">
        <v>1351</v>
      </c>
      <c r="K12" s="34" t="s">
        <v>1352</v>
      </c>
      <c r="L12" s="34" t="s">
        <v>1352</v>
      </c>
      <c r="M12" s="27" t="s">
        <v>1353</v>
      </c>
    </row>
    <row r="13" spans="1:13" ht="102.75" customHeight="1">
      <c r="A13" s="20" t="s">
        <v>1354</v>
      </c>
      <c r="B13" s="42"/>
      <c r="C13" s="31"/>
      <c r="D13" s="17" t="s">
        <v>1355</v>
      </c>
      <c r="E13" s="17" t="s">
        <v>1356</v>
      </c>
      <c r="F13" s="38" t="s">
        <v>1357</v>
      </c>
      <c r="G13" s="17" t="s">
        <v>1358</v>
      </c>
      <c r="H13" s="46" t="s">
        <v>1359</v>
      </c>
      <c r="I13" s="17" t="s">
        <v>1360</v>
      </c>
      <c r="J13" s="17" t="s">
        <v>1361</v>
      </c>
      <c r="K13" s="32" t="s">
        <v>1362</v>
      </c>
      <c r="L13" s="47" t="s">
        <v>1363</v>
      </c>
      <c r="M13" s="17" t="s">
        <v>1364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C29F3-B753-4324-97E9-9A16FFD7BED8}">
  <dimension ref="B1:H20"/>
  <sheetViews>
    <sheetView showGridLines="0" tabSelected="1" workbookViewId="0">
      <selection activeCell="B20" sqref="B20"/>
    </sheetView>
  </sheetViews>
  <sheetFormatPr baseColWidth="10" defaultRowHeight="15"/>
  <cols>
    <col min="2" max="2" width="30.140625" customWidth="1"/>
  </cols>
  <sheetData>
    <row r="1" spans="2:8" ht="15" customHeight="1">
      <c r="D1" s="103"/>
      <c r="E1" s="103"/>
      <c r="F1" s="103"/>
      <c r="G1" s="103"/>
      <c r="H1" s="103"/>
    </row>
    <row r="2" spans="2:8">
      <c r="B2" s="133" t="s">
        <v>1456</v>
      </c>
      <c r="C2" s="103" t="s">
        <v>1457</v>
      </c>
      <c r="D2" s="103"/>
      <c r="E2" s="103"/>
      <c r="F2" s="103"/>
      <c r="G2" s="103"/>
      <c r="H2" s="103"/>
    </row>
    <row r="3" spans="2:8">
      <c r="B3" s="133" t="s">
        <v>1459</v>
      </c>
      <c r="C3" s="103" t="s">
        <v>1461</v>
      </c>
      <c r="D3" s="384"/>
      <c r="E3" s="384"/>
      <c r="F3" s="384"/>
      <c r="G3" s="384"/>
      <c r="H3" s="384"/>
    </row>
    <row r="4" spans="2:8">
      <c r="B4" s="133" t="s">
        <v>1458</v>
      </c>
      <c r="C4" s="163" t="s">
        <v>1460</v>
      </c>
      <c r="D4" s="101"/>
      <c r="E4" s="101"/>
      <c r="G4" s="101"/>
      <c r="H4" s="101"/>
    </row>
    <row r="5" spans="2:8" ht="15" customHeight="1">
      <c r="C5" s="163"/>
      <c r="D5" s="163"/>
      <c r="E5" s="101"/>
      <c r="G5" s="103"/>
      <c r="H5" s="103"/>
    </row>
    <row r="6" spans="2:8">
      <c r="B6" s="163"/>
      <c r="C6" s="101"/>
      <c r="D6" s="101"/>
      <c r="E6" s="101"/>
      <c r="F6" s="101"/>
      <c r="G6" s="101"/>
      <c r="H6" s="101"/>
    </row>
    <row r="7" spans="2:8" ht="15" customHeight="1">
      <c r="B7" s="376" t="s">
        <v>1462</v>
      </c>
      <c r="C7" s="137" t="s">
        <v>1463</v>
      </c>
      <c r="D7" s="137"/>
      <c r="E7" s="137"/>
      <c r="F7" s="137"/>
      <c r="G7" s="137"/>
      <c r="H7" s="137"/>
    </row>
    <row r="8" spans="2:8" ht="15" customHeight="1">
      <c r="B8" s="163" t="s">
        <v>1464</v>
      </c>
      <c r="C8" s="101" t="s">
        <v>1465</v>
      </c>
      <c r="D8" s="101"/>
      <c r="E8" s="101"/>
      <c r="F8" s="101"/>
      <c r="G8" s="101"/>
      <c r="H8" s="101"/>
    </row>
    <row r="9" spans="2:8" ht="15" customHeight="1">
      <c r="B9" s="163" t="s">
        <v>1466</v>
      </c>
      <c r="C9" s="101" t="s">
        <v>1467</v>
      </c>
      <c r="D9" s="101"/>
      <c r="E9" s="101"/>
      <c r="F9" s="101"/>
      <c r="G9" s="101"/>
      <c r="H9" s="101"/>
    </row>
    <row r="10" spans="2:8" ht="15" customHeight="1">
      <c r="B10" s="163" t="s">
        <v>1468</v>
      </c>
      <c r="C10" s="101" t="s">
        <v>1469</v>
      </c>
      <c r="D10" s="101"/>
      <c r="E10" s="101"/>
      <c r="F10" s="101"/>
      <c r="G10" s="101"/>
      <c r="H10" s="101"/>
    </row>
    <row r="11" spans="2:8" ht="15" customHeight="1">
      <c r="B11" s="163" t="s">
        <v>1470</v>
      </c>
      <c r="C11" s="101" t="s">
        <v>1471</v>
      </c>
      <c r="D11" s="101"/>
      <c r="E11" s="101"/>
      <c r="F11" s="101"/>
      <c r="G11" s="101"/>
      <c r="H11" s="101"/>
    </row>
    <row r="12" spans="2:8" ht="15" customHeight="1">
      <c r="B12" s="163" t="s">
        <v>1472</v>
      </c>
      <c r="C12" s="163" t="s">
        <v>1473</v>
      </c>
      <c r="D12" s="163"/>
      <c r="E12" s="163"/>
      <c r="F12" s="163"/>
      <c r="G12" s="163"/>
      <c r="H12" s="163"/>
    </row>
    <row r="13" spans="2:8" ht="15" customHeight="1">
      <c r="B13" s="384" t="s">
        <v>1474</v>
      </c>
      <c r="C13" s="103" t="s">
        <v>1475</v>
      </c>
      <c r="D13" s="103"/>
      <c r="E13" s="103"/>
      <c r="F13" s="103"/>
      <c r="G13" s="103"/>
      <c r="H13" s="103"/>
    </row>
    <row r="14" spans="2:8" ht="15" customHeight="1">
      <c r="B14" s="163" t="s">
        <v>1476</v>
      </c>
      <c r="C14" s="101" t="s">
        <v>1477</v>
      </c>
      <c r="D14" s="101"/>
      <c r="E14" s="101"/>
      <c r="F14" s="101"/>
      <c r="G14" s="101"/>
      <c r="H14" s="101"/>
    </row>
    <row r="15" spans="2:8" ht="15" customHeight="1">
      <c r="B15" s="163" t="s">
        <v>1478</v>
      </c>
      <c r="C15" s="163" t="s">
        <v>1479</v>
      </c>
      <c r="D15" s="163"/>
      <c r="E15" s="163"/>
      <c r="F15" s="163"/>
      <c r="G15" s="163"/>
      <c r="H15" s="163"/>
    </row>
    <row r="16" spans="2:8" ht="15" customHeight="1">
      <c r="B16" s="163" t="s">
        <v>1480</v>
      </c>
      <c r="C16" s="101" t="s">
        <v>1481</v>
      </c>
      <c r="D16" s="101"/>
      <c r="E16" s="101"/>
      <c r="F16" s="101"/>
      <c r="G16" s="101"/>
      <c r="H16" s="101"/>
    </row>
    <row r="17" spans="2:8" ht="15" customHeight="1">
      <c r="B17" s="163" t="s">
        <v>1482</v>
      </c>
      <c r="C17" s="101" t="s">
        <v>1483</v>
      </c>
      <c r="D17" s="101"/>
      <c r="E17" s="101"/>
      <c r="F17" s="101"/>
      <c r="G17" s="101"/>
      <c r="H17" s="101"/>
    </row>
    <row r="18" spans="2:8">
      <c r="B18" s="163" t="s">
        <v>1484</v>
      </c>
      <c r="C18" s="101" t="s">
        <v>1485</v>
      </c>
    </row>
    <row r="20" spans="2:8">
      <c r="B20" s="163" t="s">
        <v>1765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6DF27-F7EB-41DE-855F-F1E16928417E}">
  <dimension ref="B2:BF155"/>
  <sheetViews>
    <sheetView showGridLines="0" topLeftCell="D79" zoomScale="150" zoomScaleNormal="150" workbookViewId="0">
      <selection activeCell="I139" sqref="I139:J144"/>
    </sheetView>
  </sheetViews>
  <sheetFormatPr baseColWidth="10" defaultRowHeight="15"/>
  <cols>
    <col min="1" max="1" width="1.5703125" customWidth="1"/>
    <col min="2" max="2" width="24.5703125" customWidth="1"/>
    <col min="3" max="3" width="49.28515625" customWidth="1"/>
    <col min="5" max="5" width="21.28515625" customWidth="1"/>
    <col min="6" max="6" width="20.7109375" customWidth="1"/>
    <col min="7" max="7" width="23.5703125" customWidth="1"/>
  </cols>
  <sheetData>
    <row r="2" spans="2:58">
      <c r="B2" s="2" t="s">
        <v>1493</v>
      </c>
      <c r="C2" t="s">
        <v>1655</v>
      </c>
    </row>
    <row r="3" spans="2:58">
      <c r="C3" s="2" t="s">
        <v>1486</v>
      </c>
    </row>
    <row r="4" spans="2:58">
      <c r="C4" s="2" t="s">
        <v>1487</v>
      </c>
    </row>
    <row r="5" spans="2:58">
      <c r="C5" s="2" t="s">
        <v>1488</v>
      </c>
    </row>
    <row r="6" spans="2:58">
      <c r="C6" s="2" t="s">
        <v>1489</v>
      </c>
    </row>
    <row r="7" spans="2:58">
      <c r="C7" s="2" t="s">
        <v>1490</v>
      </c>
    </row>
    <row r="8" spans="2:58">
      <c r="C8" s="2" t="s">
        <v>1491</v>
      </c>
    </row>
    <row r="9" spans="2:58">
      <c r="C9" s="2" t="s">
        <v>1492</v>
      </c>
    </row>
    <row r="10" spans="2:58">
      <c r="C10" s="2" t="s">
        <v>8</v>
      </c>
    </row>
    <row r="13" spans="2:58">
      <c r="B13" s="2" t="s">
        <v>1494</v>
      </c>
    </row>
    <row r="15" spans="2:58" ht="21.75">
      <c r="C15" s="187" t="s">
        <v>1495</v>
      </c>
      <c r="D15" s="166"/>
      <c r="E15" s="2"/>
      <c r="F15" s="2"/>
      <c r="G15" s="1"/>
      <c r="H15" s="1"/>
      <c r="I15" s="1"/>
      <c r="J15" s="1"/>
      <c r="K15" s="1"/>
      <c r="L15" s="1"/>
      <c r="M15" s="1"/>
      <c r="N15" s="1"/>
      <c r="O15" s="1"/>
      <c r="P15" s="1"/>
      <c r="Q15" s="1"/>
      <c r="R15" s="1"/>
      <c r="S15" s="1"/>
      <c r="T15" s="1"/>
      <c r="U15" s="1"/>
      <c r="V15" s="1"/>
      <c r="W15" s="1"/>
      <c r="X15" s="1"/>
      <c r="Y15" s="1"/>
      <c r="Z15" s="1"/>
      <c r="AA15" s="1"/>
      <c r="AB15" s="385"/>
      <c r="AC15" s="385"/>
      <c r="AD15" s="385"/>
      <c r="AE15" s="385"/>
      <c r="AF15" s="385"/>
      <c r="AG15" s="385"/>
      <c r="AH15" s="385"/>
      <c r="AI15" s="385"/>
      <c r="AJ15" s="385"/>
      <c r="AK15" s="385"/>
      <c r="AL15" s="385"/>
      <c r="AM15" s="385"/>
      <c r="AN15" s="385"/>
      <c r="AO15" s="385"/>
      <c r="AP15" s="385"/>
      <c r="AQ15" s="385"/>
      <c r="AR15" s="385"/>
      <c r="AS15" s="385"/>
      <c r="AT15" s="385"/>
      <c r="AU15" s="385"/>
      <c r="AV15" s="385"/>
      <c r="AW15" s="385"/>
      <c r="AX15" s="385"/>
      <c r="AY15" s="385"/>
      <c r="AZ15" s="385"/>
      <c r="BA15" s="385"/>
      <c r="BB15" s="385"/>
      <c r="BC15" s="385"/>
      <c r="BD15" s="385"/>
      <c r="BE15" s="385"/>
      <c r="BF15" s="385"/>
    </row>
    <row r="16" spans="2:58" ht="21.75">
      <c r="C16" s="187" t="s">
        <v>1602</v>
      </c>
      <c r="D16" s="166"/>
      <c r="E16" s="2"/>
      <c r="F16" s="2"/>
      <c r="G16" s="1"/>
      <c r="H16" s="1"/>
      <c r="I16" s="1"/>
      <c r="J16" s="1"/>
      <c r="K16" s="1"/>
      <c r="L16" s="1"/>
      <c r="M16" s="1"/>
      <c r="N16" s="1"/>
      <c r="O16" s="1"/>
      <c r="P16" s="1"/>
      <c r="Q16" s="1"/>
      <c r="R16" s="1"/>
      <c r="S16" s="1"/>
      <c r="T16" s="1"/>
      <c r="U16" s="1"/>
      <c r="V16" s="1"/>
      <c r="W16" s="1"/>
      <c r="X16" s="1"/>
      <c r="Y16" s="1"/>
      <c r="Z16" s="1"/>
      <c r="AA16" s="1"/>
      <c r="AB16" s="385"/>
      <c r="AC16" s="385"/>
      <c r="AD16" s="385"/>
      <c r="AE16" s="385"/>
      <c r="AF16" s="385"/>
      <c r="AG16" s="424" t="s">
        <v>1496</v>
      </c>
      <c r="AH16" s="424"/>
      <c r="AI16" s="425">
        <f ca="1">TODAY()</f>
        <v>44545</v>
      </c>
      <c r="AJ16" s="425"/>
      <c r="AK16" s="385"/>
      <c r="AL16" s="385"/>
      <c r="AM16" s="385"/>
      <c r="AN16" s="385"/>
      <c r="AO16" s="385"/>
      <c r="AP16" s="385"/>
      <c r="AQ16" s="385"/>
      <c r="AR16" s="385"/>
      <c r="AS16" s="385"/>
      <c r="AT16" s="385"/>
      <c r="AU16" s="385"/>
      <c r="AV16" s="385"/>
      <c r="AW16" s="385"/>
      <c r="AX16" s="385"/>
      <c r="AY16" s="385"/>
      <c r="AZ16" s="385"/>
      <c r="BA16" s="385"/>
      <c r="BB16" s="385"/>
      <c r="BC16" s="385"/>
      <c r="BD16" s="385"/>
      <c r="BE16" s="385"/>
      <c r="BF16" s="385"/>
    </row>
    <row r="17" spans="3:58" ht="15.75" thickBot="1">
      <c r="C17" s="385"/>
      <c r="D17" s="385"/>
      <c r="E17" s="385"/>
      <c r="F17" s="385"/>
      <c r="G17" s="1"/>
      <c r="H17" s="1"/>
      <c r="I17" s="1"/>
      <c r="J17" s="1"/>
      <c r="K17" s="1"/>
      <c r="L17" s="1"/>
      <c r="M17" s="1"/>
      <c r="N17" s="1"/>
      <c r="O17" s="1"/>
      <c r="P17" s="1"/>
      <c r="Q17" s="1"/>
      <c r="R17" s="1"/>
      <c r="S17" s="1"/>
      <c r="T17" s="1"/>
      <c r="U17" s="1"/>
      <c r="V17" s="1"/>
      <c r="W17" s="1"/>
      <c r="X17" s="1"/>
      <c r="Y17" s="1"/>
      <c r="Z17" s="1"/>
      <c r="AA17" s="1"/>
      <c r="AB17" s="385"/>
      <c r="AC17" s="385"/>
      <c r="AD17" s="385"/>
      <c r="AE17" s="385"/>
      <c r="AF17" s="385"/>
      <c r="AG17" s="385"/>
      <c r="AH17" s="385"/>
      <c r="AI17" s="385"/>
      <c r="AJ17" s="385"/>
      <c r="AK17" s="385"/>
      <c r="AL17" s="385"/>
      <c r="AM17" s="385"/>
      <c r="AN17" s="385"/>
      <c r="AO17" s="385"/>
      <c r="AP17" s="385"/>
      <c r="AQ17" s="385"/>
      <c r="AR17" s="385"/>
      <c r="AS17" s="385"/>
      <c r="AT17" s="385"/>
      <c r="AU17" s="385"/>
      <c r="AV17" s="385"/>
      <c r="AW17" s="385"/>
      <c r="AX17" s="385"/>
      <c r="AY17" s="385"/>
      <c r="AZ17" s="385"/>
      <c r="BA17" s="385"/>
      <c r="BB17" s="385"/>
      <c r="BC17" s="385"/>
      <c r="BD17" s="385"/>
      <c r="BE17" s="385"/>
      <c r="BF17" s="385"/>
    </row>
    <row r="18" spans="3:58" ht="16.5" thickBot="1">
      <c r="C18" s="426" t="s">
        <v>1497</v>
      </c>
      <c r="D18" s="428" t="s">
        <v>1498</v>
      </c>
      <c r="E18" s="428" t="s">
        <v>1499</v>
      </c>
      <c r="F18" s="430" t="s">
        <v>1500</v>
      </c>
      <c r="G18" s="421" t="s">
        <v>1501</v>
      </c>
      <c r="H18" s="422"/>
      <c r="I18" s="422"/>
      <c r="J18" s="423"/>
      <c r="K18" s="421" t="s">
        <v>1502</v>
      </c>
      <c r="L18" s="422"/>
      <c r="M18" s="422"/>
      <c r="N18" s="423"/>
      <c r="O18" s="421" t="s">
        <v>1503</v>
      </c>
      <c r="P18" s="422"/>
      <c r="Q18" s="422"/>
      <c r="R18" s="422"/>
      <c r="S18" s="423"/>
      <c r="T18" s="421" t="s">
        <v>1504</v>
      </c>
      <c r="U18" s="422"/>
      <c r="V18" s="422"/>
      <c r="W18" s="422"/>
      <c r="X18" s="421" t="s">
        <v>1505</v>
      </c>
      <c r="Y18" s="422"/>
      <c r="Z18" s="422"/>
      <c r="AA18" s="422"/>
      <c r="AB18" s="423"/>
      <c r="AC18" s="421" t="s">
        <v>1506</v>
      </c>
      <c r="AD18" s="422"/>
      <c r="AE18" s="422"/>
      <c r="AF18" s="423"/>
      <c r="AG18" s="417" t="s">
        <v>1507</v>
      </c>
      <c r="AH18" s="418"/>
      <c r="AI18" s="418"/>
      <c r="AJ18" s="418"/>
      <c r="AK18" s="421" t="s">
        <v>1508</v>
      </c>
      <c r="AL18" s="422"/>
      <c r="AM18" s="422"/>
      <c r="AN18" s="422"/>
      <c r="AO18" s="423"/>
      <c r="AP18" s="417" t="s">
        <v>1509</v>
      </c>
      <c r="AQ18" s="418"/>
      <c r="AR18" s="418"/>
      <c r="AS18" s="420"/>
      <c r="AT18" s="417" t="s">
        <v>1510</v>
      </c>
      <c r="AU18" s="418"/>
      <c r="AV18" s="418"/>
      <c r="AW18" s="419"/>
      <c r="AX18" s="417" t="s">
        <v>1511</v>
      </c>
      <c r="AY18" s="418"/>
      <c r="AZ18" s="418"/>
      <c r="BA18" s="419"/>
      <c r="BB18" s="420"/>
      <c r="BC18" s="417" t="s">
        <v>1512</v>
      </c>
      <c r="BD18" s="418"/>
      <c r="BE18" s="418"/>
      <c r="BF18" s="420"/>
    </row>
    <row r="19" spans="3:58" ht="32.25" thickBot="1">
      <c r="C19" s="427"/>
      <c r="D19" s="429"/>
      <c r="E19" s="429"/>
      <c r="F19" s="429"/>
      <c r="G19" s="154" t="s">
        <v>1513</v>
      </c>
      <c r="H19" s="128" t="s">
        <v>1514</v>
      </c>
      <c r="I19" s="149" t="s">
        <v>1515</v>
      </c>
      <c r="J19" s="149" t="s">
        <v>1516</v>
      </c>
      <c r="K19" s="154" t="s">
        <v>1517</v>
      </c>
      <c r="L19" s="128" t="s">
        <v>1518</v>
      </c>
      <c r="M19" s="149" t="s">
        <v>1519</v>
      </c>
      <c r="N19" s="149" t="s">
        <v>1520</v>
      </c>
      <c r="O19" s="154" t="s">
        <v>1521</v>
      </c>
      <c r="P19" s="128" t="s">
        <v>1522</v>
      </c>
      <c r="Q19" s="149" t="s">
        <v>1523</v>
      </c>
      <c r="R19" s="149" t="s">
        <v>1524</v>
      </c>
      <c r="S19" s="149" t="s">
        <v>1525</v>
      </c>
      <c r="T19" s="154" t="s">
        <v>1526</v>
      </c>
      <c r="U19" s="128" t="s">
        <v>1514</v>
      </c>
      <c r="V19" s="149" t="s">
        <v>1515</v>
      </c>
      <c r="W19" s="149" t="s">
        <v>1527</v>
      </c>
      <c r="X19" s="154" t="s">
        <v>1528</v>
      </c>
      <c r="Y19" s="128" t="s">
        <v>1529</v>
      </c>
      <c r="Z19" s="149" t="s">
        <v>1530</v>
      </c>
      <c r="AA19" s="119" t="s">
        <v>1531</v>
      </c>
      <c r="AB19" s="156" t="s">
        <v>1532</v>
      </c>
      <c r="AC19" s="154" t="s">
        <v>1533</v>
      </c>
      <c r="AD19" s="92" t="s">
        <v>1534</v>
      </c>
      <c r="AE19" s="178" t="s">
        <v>1535</v>
      </c>
      <c r="AF19" s="182" t="s">
        <v>1536</v>
      </c>
      <c r="AG19" s="93" t="s">
        <v>1537</v>
      </c>
      <c r="AH19" s="119" t="s">
        <v>1538</v>
      </c>
      <c r="AI19" s="119" t="s">
        <v>1515</v>
      </c>
      <c r="AJ19" s="119" t="s">
        <v>1527</v>
      </c>
      <c r="AK19" s="93" t="s">
        <v>1539</v>
      </c>
      <c r="AL19" s="119" t="s">
        <v>1540</v>
      </c>
      <c r="AM19" s="119" t="s">
        <v>1519</v>
      </c>
      <c r="AN19" s="178" t="s">
        <v>1541</v>
      </c>
      <c r="AO19" s="182" t="s">
        <v>1542</v>
      </c>
      <c r="AP19" s="93" t="s">
        <v>1543</v>
      </c>
      <c r="AQ19" s="119" t="s">
        <v>1544</v>
      </c>
      <c r="AR19" s="119" t="s">
        <v>1545</v>
      </c>
      <c r="AS19" s="182" t="s">
        <v>1546</v>
      </c>
      <c r="AT19" s="93" t="s">
        <v>1547</v>
      </c>
      <c r="AU19" s="119" t="s">
        <v>1548</v>
      </c>
      <c r="AV19" s="119" t="s">
        <v>1549</v>
      </c>
      <c r="AW19" s="119" t="s">
        <v>1550</v>
      </c>
      <c r="AX19" s="93" t="s">
        <v>1551</v>
      </c>
      <c r="AY19" s="119" t="s">
        <v>1552</v>
      </c>
      <c r="AZ19" s="119" t="s">
        <v>1523</v>
      </c>
      <c r="BA19" s="178" t="s">
        <v>1553</v>
      </c>
      <c r="BB19" s="182" t="s">
        <v>1554</v>
      </c>
      <c r="BC19" s="93" t="s">
        <v>1543</v>
      </c>
      <c r="BD19" s="119" t="s">
        <v>1544</v>
      </c>
      <c r="BE19" s="119" t="s">
        <v>1545</v>
      </c>
      <c r="BF19" s="182" t="s">
        <v>1546</v>
      </c>
    </row>
    <row r="20" spans="3:58" ht="15.75" thickBot="1">
      <c r="C20" s="407"/>
      <c r="D20" s="407"/>
      <c r="E20" s="407"/>
      <c r="F20" s="407"/>
      <c r="G20" s="102"/>
      <c r="H20" s="102"/>
      <c r="I20" s="102"/>
      <c r="J20" s="102"/>
      <c r="K20" s="102"/>
      <c r="L20" s="102"/>
      <c r="M20" s="102"/>
      <c r="N20" s="102"/>
      <c r="O20" s="102"/>
      <c r="P20" s="102"/>
      <c r="Q20" s="102"/>
      <c r="R20" s="102"/>
      <c r="S20" s="102"/>
      <c r="T20" s="102"/>
      <c r="U20" s="102"/>
      <c r="V20" s="102"/>
      <c r="W20" s="102"/>
      <c r="X20" s="102"/>
      <c r="Y20" s="102"/>
      <c r="Z20" s="102"/>
      <c r="AA20" s="102"/>
      <c r="AB20" s="407"/>
      <c r="AC20" s="407"/>
      <c r="AD20" s="407"/>
      <c r="AE20" s="407"/>
      <c r="AF20" s="407"/>
      <c r="AG20" s="407"/>
      <c r="AH20" s="407"/>
      <c r="AI20" s="407"/>
      <c r="AJ20" s="407"/>
      <c r="AK20" s="407"/>
      <c r="AL20" s="407"/>
      <c r="AM20" s="407"/>
      <c r="AN20" s="407"/>
      <c r="AO20" s="407"/>
      <c r="AP20" s="407"/>
      <c r="AQ20" s="407"/>
      <c r="AR20" s="407"/>
      <c r="AS20" s="407"/>
      <c r="AT20" s="407"/>
      <c r="AU20" s="407"/>
      <c r="AV20" s="407"/>
      <c r="AW20" s="407"/>
      <c r="AX20" s="407"/>
      <c r="AY20" s="407"/>
      <c r="AZ20" s="407"/>
      <c r="BA20" s="407"/>
      <c r="BB20" s="407"/>
      <c r="BC20" s="407"/>
      <c r="BD20" s="407"/>
      <c r="BE20" s="407"/>
      <c r="BF20" s="407"/>
    </row>
    <row r="21" spans="3:58" ht="15.75">
      <c r="C21" s="115"/>
      <c r="D21" s="158"/>
      <c r="E21" s="136"/>
      <c r="F21" s="136"/>
      <c r="G21" s="234"/>
      <c r="H21" s="234"/>
      <c r="I21" s="234"/>
      <c r="J21" s="234"/>
      <c r="K21" s="234"/>
      <c r="L21" s="234"/>
      <c r="M21" s="234"/>
      <c r="N21" s="234"/>
      <c r="O21" s="234"/>
      <c r="P21" s="234"/>
      <c r="Q21" s="234"/>
      <c r="R21" s="234"/>
      <c r="S21" s="234"/>
      <c r="T21" s="234"/>
      <c r="U21" s="234"/>
      <c r="V21" s="234"/>
      <c r="W21" s="234"/>
      <c r="X21" s="234"/>
      <c r="Y21" s="234"/>
      <c r="Z21" s="234"/>
      <c r="AA21" s="234"/>
      <c r="AB21" s="161"/>
      <c r="AC21" s="161"/>
      <c r="AD21" s="161"/>
      <c r="AE21" s="161"/>
      <c r="AF21" s="161"/>
      <c r="AG21" s="161"/>
      <c r="AH21" s="161"/>
      <c r="AI21" s="161"/>
      <c r="AJ21" s="161"/>
      <c r="AK21" s="161"/>
      <c r="AL21" s="161"/>
      <c r="AM21" s="161"/>
      <c r="AN21" s="161"/>
      <c r="AO21" s="161"/>
      <c r="AP21" s="161"/>
      <c r="AQ21" s="161"/>
      <c r="AR21" s="161"/>
      <c r="AS21" s="171"/>
      <c r="AT21" s="171"/>
      <c r="AU21" s="171"/>
      <c r="AV21" s="171"/>
      <c r="AW21" s="171"/>
      <c r="AX21" s="171"/>
      <c r="AY21" s="171"/>
      <c r="AZ21" s="171"/>
      <c r="BA21" s="171"/>
      <c r="BB21" s="171"/>
      <c r="BC21" s="171"/>
      <c r="BD21" s="171"/>
      <c r="BE21" s="171"/>
      <c r="BF21" s="171"/>
    </row>
    <row r="22" spans="3:58">
      <c r="C22" s="170" t="s">
        <v>1555</v>
      </c>
      <c r="D22" s="138" t="s">
        <v>1556</v>
      </c>
      <c r="E22" s="138" t="s">
        <v>1557</v>
      </c>
      <c r="F22" s="438"/>
      <c r="G22" s="116"/>
      <c r="H22" s="116"/>
      <c r="I22" s="138"/>
      <c r="J22" s="138"/>
      <c r="K22" s="116"/>
      <c r="L22" s="116"/>
      <c r="M22" s="138"/>
      <c r="N22" s="138"/>
      <c r="O22" s="116"/>
      <c r="P22" s="116"/>
      <c r="Q22" s="138"/>
      <c r="R22" s="138"/>
      <c r="S22" s="138"/>
      <c r="T22" s="116"/>
      <c r="U22" s="116"/>
      <c r="V22" s="138"/>
      <c r="W22" s="138"/>
      <c r="X22" s="116"/>
      <c r="Y22" s="116"/>
      <c r="Z22" s="138"/>
      <c r="AA22" s="138"/>
      <c r="AB22" s="138"/>
      <c r="AC22" s="116"/>
      <c r="AD22" s="116"/>
      <c r="AE22" s="138"/>
      <c r="AF22" s="138"/>
      <c r="AG22" s="116"/>
      <c r="AH22" s="116"/>
      <c r="AI22" s="138"/>
      <c r="AJ22" s="138"/>
      <c r="AK22" s="116"/>
      <c r="AL22" s="116"/>
      <c r="AM22" s="138"/>
      <c r="AN22" s="138"/>
      <c r="AO22" s="138"/>
      <c r="AP22" s="116"/>
      <c r="AQ22" s="116"/>
      <c r="AR22" s="138"/>
      <c r="AS22" s="138"/>
      <c r="AT22" s="116"/>
      <c r="AU22" s="116"/>
      <c r="AV22" s="138"/>
      <c r="AW22" s="138"/>
      <c r="AX22" s="116"/>
      <c r="AY22" s="116"/>
      <c r="AZ22" s="138"/>
      <c r="BA22" s="138"/>
      <c r="BB22" s="138"/>
      <c r="BC22" s="116"/>
      <c r="BD22" s="116"/>
      <c r="BE22" s="138"/>
      <c r="BF22" s="138"/>
    </row>
    <row r="23" spans="3:58">
      <c r="C23" s="170" t="s">
        <v>1558</v>
      </c>
      <c r="D23" s="138" t="s">
        <v>1556</v>
      </c>
      <c r="E23" s="138" t="s">
        <v>1559</v>
      </c>
      <c r="F23" s="138"/>
      <c r="G23" s="116"/>
      <c r="H23" s="116"/>
      <c r="I23" s="138"/>
      <c r="J23" s="138"/>
      <c r="K23" s="116"/>
      <c r="L23" s="116"/>
      <c r="M23" s="138"/>
      <c r="N23" s="138"/>
      <c r="O23" s="116"/>
      <c r="P23" s="116"/>
      <c r="Q23" s="138"/>
      <c r="R23" s="138"/>
      <c r="S23" s="138"/>
      <c r="T23" s="116"/>
      <c r="U23" s="116"/>
      <c r="V23" s="138"/>
      <c r="W23" s="138"/>
      <c r="X23" s="116"/>
      <c r="Y23" s="116"/>
      <c r="Z23" s="138"/>
      <c r="AA23" s="138"/>
      <c r="AB23" s="138"/>
      <c r="AC23" s="116"/>
      <c r="AD23" s="116"/>
      <c r="AE23" s="138"/>
      <c r="AF23" s="138"/>
      <c r="AG23" s="116"/>
      <c r="AH23" s="116"/>
      <c r="AI23" s="138"/>
      <c r="AJ23" s="138"/>
      <c r="AK23" s="116"/>
      <c r="AL23" s="116"/>
      <c r="AM23" s="138"/>
      <c r="AN23" s="138"/>
      <c r="AO23" s="138"/>
      <c r="AP23" s="116"/>
      <c r="AQ23" s="116"/>
      <c r="AR23" s="138"/>
      <c r="AS23" s="138"/>
      <c r="AT23" s="116"/>
      <c r="AU23" s="116"/>
      <c r="AV23" s="138"/>
      <c r="AW23" s="138"/>
      <c r="AX23" s="116"/>
      <c r="AY23" s="116"/>
      <c r="AZ23" s="138"/>
      <c r="BA23" s="138"/>
      <c r="BB23" s="138"/>
      <c r="BC23" s="116"/>
      <c r="BD23" s="116"/>
      <c r="BE23" s="138"/>
      <c r="BF23" s="138"/>
    </row>
    <row r="24" spans="3:58">
      <c r="C24" s="170" t="s">
        <v>1560</v>
      </c>
      <c r="D24" s="138" t="s">
        <v>1556</v>
      </c>
      <c r="E24" s="138" t="s">
        <v>1561</v>
      </c>
      <c r="F24" s="138"/>
      <c r="G24" s="116"/>
      <c r="H24" s="116"/>
      <c r="I24" s="138"/>
      <c r="J24" s="138"/>
      <c r="K24" s="116"/>
      <c r="L24" s="116"/>
      <c r="M24" s="138"/>
      <c r="N24" s="138"/>
      <c r="O24" s="116"/>
      <c r="P24" s="116"/>
      <c r="Q24" s="138"/>
      <c r="R24" s="138"/>
      <c r="S24" s="138"/>
      <c r="T24" s="116"/>
      <c r="U24" s="116"/>
      <c r="V24" s="138"/>
      <c r="W24" s="138"/>
      <c r="X24" s="116"/>
      <c r="Y24" s="116"/>
      <c r="Z24" s="138"/>
      <c r="AA24" s="138"/>
      <c r="AB24" s="138"/>
      <c r="AC24" s="116"/>
      <c r="AD24" s="116"/>
      <c r="AE24" s="138"/>
      <c r="AF24" s="138"/>
      <c r="AG24" s="116"/>
      <c r="AH24" s="116"/>
      <c r="AI24" s="138"/>
      <c r="AJ24" s="138"/>
      <c r="AK24" s="116"/>
      <c r="AL24" s="116"/>
      <c r="AM24" s="138"/>
      <c r="AN24" s="138"/>
      <c r="AO24" s="138"/>
      <c r="AP24" s="116"/>
      <c r="AQ24" s="116"/>
      <c r="AR24" s="138"/>
      <c r="AS24" s="138"/>
      <c r="AT24" s="116"/>
      <c r="AU24" s="116"/>
      <c r="AV24" s="138"/>
      <c r="AW24" s="138"/>
      <c r="AX24" s="116"/>
      <c r="AY24" s="116"/>
      <c r="AZ24" s="138"/>
      <c r="BA24" s="138"/>
      <c r="BB24" s="138"/>
      <c r="BC24" s="116"/>
      <c r="BD24" s="116"/>
      <c r="BE24" s="138"/>
      <c r="BF24" s="138"/>
    </row>
    <row r="25" spans="3:58">
      <c r="C25" s="170" t="s">
        <v>1562</v>
      </c>
      <c r="D25" s="138" t="s">
        <v>1556</v>
      </c>
      <c r="E25" s="138"/>
      <c r="F25" s="138"/>
      <c r="G25" s="116"/>
      <c r="H25" s="116"/>
      <c r="I25" s="138"/>
      <c r="J25" s="138"/>
      <c r="K25" s="116"/>
      <c r="L25" s="116"/>
      <c r="M25" s="138"/>
      <c r="N25" s="138"/>
      <c r="O25" s="116"/>
      <c r="P25" s="116"/>
      <c r="Q25" s="138"/>
      <c r="R25" s="138"/>
      <c r="S25" s="138"/>
      <c r="T25" s="116"/>
      <c r="U25" s="116"/>
      <c r="V25" s="138"/>
      <c r="W25" s="138"/>
      <c r="X25" s="116"/>
      <c r="Y25" s="116"/>
      <c r="Z25" s="138"/>
      <c r="AA25" s="138"/>
      <c r="AB25" s="138"/>
      <c r="AC25" s="116"/>
      <c r="AD25" s="116"/>
      <c r="AE25" s="138"/>
      <c r="AF25" s="138"/>
      <c r="AG25" s="116"/>
      <c r="AH25" s="116"/>
      <c r="AI25" s="138"/>
      <c r="AJ25" s="138"/>
      <c r="AK25" s="116"/>
      <c r="AL25" s="116"/>
      <c r="AM25" s="138"/>
      <c r="AN25" s="138"/>
      <c r="AO25" s="138"/>
      <c r="AP25" s="116"/>
      <c r="AQ25" s="116"/>
      <c r="AR25" s="138"/>
      <c r="AS25" s="138"/>
      <c r="AT25" s="116"/>
      <c r="AU25" s="116"/>
      <c r="AV25" s="138"/>
      <c r="AW25" s="138"/>
      <c r="AX25" s="116"/>
      <c r="AY25" s="116"/>
      <c r="AZ25" s="138"/>
      <c r="BA25" s="138"/>
      <c r="BB25" s="138"/>
      <c r="BC25" s="116"/>
      <c r="BD25" s="116"/>
      <c r="BE25" s="138"/>
      <c r="BF25" s="138"/>
    </row>
    <row r="26" spans="3:58">
      <c r="C26" s="168" t="s">
        <v>1563</v>
      </c>
      <c r="D26" s="91" t="s">
        <v>1556</v>
      </c>
      <c r="E26" s="91" t="s">
        <v>1564</v>
      </c>
      <c r="F26" s="138"/>
      <c r="G26" s="116"/>
      <c r="H26" s="116"/>
      <c r="I26" s="138"/>
      <c r="J26" s="138"/>
      <c r="K26" s="116"/>
      <c r="L26" s="116"/>
      <c r="M26" s="138"/>
      <c r="N26" s="138"/>
      <c r="O26" s="116"/>
      <c r="P26" s="116"/>
      <c r="Q26" s="138"/>
      <c r="R26" s="138"/>
      <c r="S26" s="138"/>
      <c r="T26" s="116"/>
      <c r="U26" s="116"/>
      <c r="V26" s="138"/>
      <c r="W26" s="138"/>
      <c r="X26" s="116"/>
      <c r="Y26" s="116"/>
      <c r="Z26" s="138"/>
      <c r="AA26" s="138"/>
      <c r="AB26" s="138"/>
      <c r="AC26" s="116"/>
      <c r="AD26" s="116"/>
      <c r="AE26" s="138"/>
      <c r="AF26" s="138"/>
      <c r="AG26" s="116"/>
      <c r="AH26" s="116"/>
      <c r="AI26" s="138"/>
      <c r="AJ26" s="138"/>
      <c r="AK26" s="116"/>
      <c r="AL26" s="116"/>
      <c r="AM26" s="138"/>
      <c r="AN26" s="138"/>
      <c r="AO26" s="138"/>
      <c r="AP26" s="116"/>
      <c r="AQ26" s="116"/>
      <c r="AR26" s="138"/>
      <c r="AS26" s="138"/>
      <c r="AT26" s="116"/>
      <c r="AU26" s="116"/>
      <c r="AV26" s="138"/>
      <c r="AW26" s="138"/>
      <c r="AX26" s="116"/>
      <c r="AY26" s="116"/>
      <c r="AZ26" s="138"/>
      <c r="BA26" s="138"/>
      <c r="BB26" s="138"/>
      <c r="BC26" s="116"/>
      <c r="BD26" s="116"/>
      <c r="BE26" s="138"/>
      <c r="BF26" s="138"/>
    </row>
    <row r="27" spans="3:58" ht="75">
      <c r="C27" s="170" t="s">
        <v>1565</v>
      </c>
      <c r="D27" s="148" t="s">
        <v>1566</v>
      </c>
      <c r="E27" s="138" t="s">
        <v>1567</v>
      </c>
      <c r="F27" s="138"/>
      <c r="G27" s="138"/>
      <c r="H27" s="138"/>
      <c r="I27" s="138"/>
      <c r="J27" s="116"/>
      <c r="K27" s="138"/>
      <c r="L27" s="138"/>
      <c r="M27" s="138"/>
      <c r="N27" s="116"/>
      <c r="O27" s="138"/>
      <c r="P27" s="138"/>
      <c r="Q27" s="138"/>
      <c r="R27" s="138"/>
      <c r="S27" s="116"/>
      <c r="T27" s="138"/>
      <c r="U27" s="138"/>
      <c r="V27" s="138"/>
      <c r="W27" s="116"/>
      <c r="X27" s="138"/>
      <c r="Y27" s="138"/>
      <c r="Z27" s="138"/>
      <c r="AA27" s="138"/>
      <c r="AB27" s="116"/>
      <c r="AC27" s="138"/>
      <c r="AD27" s="138"/>
      <c r="AE27" s="138"/>
      <c r="AF27" s="116"/>
      <c r="AG27" s="138"/>
      <c r="AH27" s="138"/>
      <c r="AI27" s="138"/>
      <c r="AJ27" s="116"/>
      <c r="AK27" s="138"/>
      <c r="AL27" s="138"/>
      <c r="AM27" s="138"/>
      <c r="AN27" s="138"/>
      <c r="AO27" s="116"/>
      <c r="AP27" s="138"/>
      <c r="AQ27" s="138"/>
      <c r="AR27" s="138"/>
      <c r="AS27" s="116"/>
      <c r="AT27" s="138"/>
      <c r="AU27" s="138"/>
      <c r="AV27" s="138"/>
      <c r="AW27" s="116"/>
      <c r="AX27" s="138"/>
      <c r="AY27" s="138"/>
      <c r="AZ27" s="138"/>
      <c r="BA27" s="138"/>
      <c r="BB27" s="116"/>
      <c r="BC27" s="138"/>
      <c r="BD27" s="138"/>
      <c r="BE27" s="138"/>
      <c r="BF27" s="116"/>
    </row>
    <row r="28" spans="3:58">
      <c r="C28" s="170" t="s">
        <v>1568</v>
      </c>
      <c r="D28" s="138" t="s">
        <v>1556</v>
      </c>
      <c r="E28" s="138" t="s">
        <v>1569</v>
      </c>
      <c r="F28" s="138"/>
      <c r="G28" s="116"/>
      <c r="H28" s="116"/>
      <c r="I28" s="138"/>
      <c r="J28" s="138"/>
      <c r="K28" s="116"/>
      <c r="L28" s="116"/>
      <c r="M28" s="138"/>
      <c r="N28" s="138"/>
      <c r="O28" s="116"/>
      <c r="P28" s="116"/>
      <c r="Q28" s="138"/>
      <c r="R28" s="138"/>
      <c r="S28" s="138"/>
      <c r="T28" s="116"/>
      <c r="U28" s="116"/>
      <c r="V28" s="138"/>
      <c r="W28" s="138"/>
      <c r="X28" s="116"/>
      <c r="Y28" s="116"/>
      <c r="Z28" s="138"/>
      <c r="AA28" s="138"/>
      <c r="AB28" s="138"/>
      <c r="AC28" s="116"/>
      <c r="AD28" s="116"/>
      <c r="AE28" s="138"/>
      <c r="AF28" s="138"/>
      <c r="AG28" s="116"/>
      <c r="AH28" s="116"/>
      <c r="AI28" s="138"/>
      <c r="AJ28" s="138"/>
      <c r="AK28" s="116"/>
      <c r="AL28" s="116"/>
      <c r="AM28" s="138"/>
      <c r="AN28" s="138"/>
      <c r="AO28" s="138"/>
      <c r="AP28" s="116"/>
      <c r="AQ28" s="116"/>
      <c r="AR28" s="138"/>
      <c r="AS28" s="138"/>
      <c r="AT28" s="116"/>
      <c r="AU28" s="116"/>
      <c r="AV28" s="138"/>
      <c r="AW28" s="138"/>
      <c r="AX28" s="116"/>
      <c r="AY28" s="116"/>
      <c r="AZ28" s="138"/>
      <c r="BA28" s="138"/>
      <c r="BB28" s="138"/>
      <c r="BC28" s="116"/>
      <c r="BD28" s="116"/>
      <c r="BE28" s="138"/>
      <c r="BF28" s="138"/>
    </row>
    <row r="29" spans="3:58">
      <c r="C29" s="170" t="s">
        <v>1570</v>
      </c>
      <c r="D29" s="138" t="s">
        <v>1556</v>
      </c>
      <c r="E29" s="138" t="s">
        <v>1569</v>
      </c>
      <c r="F29" s="138"/>
      <c r="G29" s="116"/>
      <c r="H29" s="116"/>
      <c r="I29" s="138"/>
      <c r="J29" s="138"/>
      <c r="K29" s="116"/>
      <c r="L29" s="116"/>
      <c r="M29" s="138"/>
      <c r="N29" s="138"/>
      <c r="O29" s="116"/>
      <c r="P29" s="116"/>
      <c r="Q29" s="138"/>
      <c r="R29" s="138"/>
      <c r="S29" s="138"/>
      <c r="T29" s="116"/>
      <c r="U29" s="116"/>
      <c r="V29" s="138"/>
      <c r="W29" s="138"/>
      <c r="X29" s="116"/>
      <c r="Y29" s="116"/>
      <c r="Z29" s="138"/>
      <c r="AA29" s="138"/>
      <c r="AB29" s="138"/>
      <c r="AC29" s="116"/>
      <c r="AD29" s="116"/>
      <c r="AE29" s="138"/>
      <c r="AF29" s="138"/>
      <c r="AG29" s="116"/>
      <c r="AH29" s="116"/>
      <c r="AI29" s="138"/>
      <c r="AJ29" s="138"/>
      <c r="AK29" s="116"/>
      <c r="AL29" s="116"/>
      <c r="AM29" s="138"/>
      <c r="AN29" s="138"/>
      <c r="AO29" s="138"/>
      <c r="AP29" s="116"/>
      <c r="AQ29" s="116"/>
      <c r="AR29" s="138"/>
      <c r="AS29" s="138"/>
      <c r="AT29" s="116"/>
      <c r="AU29" s="116"/>
      <c r="AV29" s="138"/>
      <c r="AW29" s="138"/>
      <c r="AX29" s="116"/>
      <c r="AY29" s="116"/>
      <c r="AZ29" s="138"/>
      <c r="BA29" s="138"/>
      <c r="BB29" s="138"/>
      <c r="BC29" s="116"/>
      <c r="BD29" s="116"/>
      <c r="BE29" s="138"/>
      <c r="BF29" s="138"/>
    </row>
    <row r="30" spans="3:58">
      <c r="C30" s="170" t="s">
        <v>1571</v>
      </c>
      <c r="D30" s="138" t="s">
        <v>1556</v>
      </c>
      <c r="E30" s="138"/>
      <c r="F30" s="138"/>
      <c r="G30" s="116"/>
      <c r="H30" s="116"/>
      <c r="I30" s="138"/>
      <c r="J30" s="138"/>
      <c r="K30" s="116"/>
      <c r="L30" s="116"/>
      <c r="M30" s="138"/>
      <c r="N30" s="138"/>
      <c r="O30" s="116"/>
      <c r="P30" s="116"/>
      <c r="Q30" s="138"/>
      <c r="R30" s="138"/>
      <c r="S30" s="138"/>
      <c r="T30" s="116"/>
      <c r="U30" s="116"/>
      <c r="V30" s="138"/>
      <c r="W30" s="138"/>
      <c r="X30" s="116"/>
      <c r="Y30" s="116"/>
      <c r="Z30" s="138"/>
      <c r="AA30" s="138"/>
      <c r="AB30" s="138"/>
      <c r="AC30" s="116"/>
      <c r="AD30" s="116"/>
      <c r="AE30" s="138"/>
      <c r="AF30" s="138"/>
      <c r="AG30" s="116"/>
      <c r="AH30" s="116"/>
      <c r="AI30" s="138"/>
      <c r="AJ30" s="138"/>
      <c r="AK30" s="116"/>
      <c r="AL30" s="116"/>
      <c r="AM30" s="138"/>
      <c r="AN30" s="138"/>
      <c r="AO30" s="138"/>
      <c r="AP30" s="116"/>
      <c r="AQ30" s="116"/>
      <c r="AR30" s="138"/>
      <c r="AS30" s="138"/>
      <c r="AT30" s="116"/>
      <c r="AU30" s="116"/>
      <c r="AV30" s="138"/>
      <c r="AW30" s="138"/>
      <c r="AX30" s="116"/>
      <c r="AY30" s="116"/>
      <c r="AZ30" s="138"/>
      <c r="BA30" s="138"/>
      <c r="BB30" s="138"/>
      <c r="BC30" s="116"/>
      <c r="BD30" s="116"/>
      <c r="BE30" s="138"/>
      <c r="BF30" s="138"/>
    </row>
    <row r="31" spans="3:58" ht="30">
      <c r="C31" s="159" t="s">
        <v>1572</v>
      </c>
      <c r="D31" s="138" t="s">
        <v>1556</v>
      </c>
      <c r="E31" s="138" t="s">
        <v>1573</v>
      </c>
      <c r="F31" s="138"/>
      <c r="G31" s="116"/>
      <c r="H31" s="116"/>
      <c r="I31" s="138"/>
      <c r="J31" s="138"/>
      <c r="K31" s="116"/>
      <c r="L31" s="116"/>
      <c r="M31" s="138"/>
      <c r="N31" s="138"/>
      <c r="O31" s="116"/>
      <c r="P31" s="116"/>
      <c r="Q31" s="138"/>
      <c r="R31" s="138"/>
      <c r="S31" s="138"/>
      <c r="T31" s="116"/>
      <c r="U31" s="116"/>
      <c r="V31" s="138"/>
      <c r="W31" s="138"/>
      <c r="X31" s="116"/>
      <c r="Y31" s="116"/>
      <c r="Z31" s="138"/>
      <c r="AA31" s="138"/>
      <c r="AB31" s="138"/>
      <c r="AC31" s="116"/>
      <c r="AD31" s="116"/>
      <c r="AE31" s="138"/>
      <c r="AF31" s="138"/>
      <c r="AG31" s="116"/>
      <c r="AH31" s="116"/>
      <c r="AI31" s="138"/>
      <c r="AJ31" s="138"/>
      <c r="AK31" s="116"/>
      <c r="AL31" s="116"/>
      <c r="AM31" s="138"/>
      <c r="AN31" s="138"/>
      <c r="AO31" s="138"/>
      <c r="AP31" s="116"/>
      <c r="AQ31" s="116"/>
      <c r="AR31" s="138"/>
      <c r="AS31" s="138"/>
      <c r="AT31" s="116"/>
      <c r="AU31" s="116"/>
      <c r="AV31" s="138"/>
      <c r="AW31" s="138"/>
      <c r="AX31" s="116"/>
      <c r="AY31" s="116"/>
      <c r="AZ31" s="138"/>
      <c r="BA31" s="138"/>
      <c r="BB31" s="138"/>
      <c r="BC31" s="116"/>
      <c r="BD31" s="116"/>
      <c r="BE31" s="138"/>
      <c r="BF31" s="138"/>
    </row>
    <row r="32" spans="3:58">
      <c r="C32" s="170" t="s">
        <v>1574</v>
      </c>
      <c r="D32" s="138" t="s">
        <v>1575</v>
      </c>
      <c r="E32" s="138" t="s">
        <v>1576</v>
      </c>
      <c r="F32" s="138"/>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row>
    <row r="33" spans="3:58" ht="30">
      <c r="C33" s="170" t="s">
        <v>1577</v>
      </c>
      <c r="D33" s="138" t="s">
        <v>1578</v>
      </c>
      <c r="E33" s="148" t="s">
        <v>1579</v>
      </c>
      <c r="F33" s="138"/>
      <c r="G33" s="138"/>
      <c r="H33" s="138"/>
      <c r="I33" s="138"/>
      <c r="J33" s="138"/>
      <c r="K33" s="97"/>
      <c r="L33" s="97"/>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row>
    <row r="34" spans="3:58" ht="30">
      <c r="C34" s="170" t="s">
        <v>1580</v>
      </c>
      <c r="D34" s="138" t="s">
        <v>1578</v>
      </c>
      <c r="E34" s="148" t="s">
        <v>1579</v>
      </c>
      <c r="F34" s="138"/>
      <c r="G34" s="138"/>
      <c r="H34" s="138"/>
      <c r="I34" s="138"/>
      <c r="J34" s="138"/>
      <c r="K34" s="97"/>
      <c r="L34" s="97"/>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8"/>
      <c r="BC34" s="138"/>
      <c r="BD34" s="138"/>
      <c r="BE34" s="138"/>
      <c r="BF34" s="138"/>
    </row>
    <row r="35" spans="3:58" ht="30">
      <c r="C35" s="170" t="s">
        <v>1581</v>
      </c>
      <c r="D35" s="138" t="s">
        <v>1578</v>
      </c>
      <c r="E35" s="148" t="s">
        <v>1579</v>
      </c>
      <c r="F35" s="138"/>
      <c r="G35" s="138"/>
      <c r="H35" s="138"/>
      <c r="I35" s="138"/>
      <c r="J35" s="138"/>
      <c r="K35" s="97"/>
      <c r="L35" s="97"/>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138"/>
      <c r="BC35" s="138"/>
      <c r="BD35" s="138"/>
      <c r="BE35" s="138"/>
      <c r="BF35" s="138"/>
    </row>
    <row r="36" spans="3:58" ht="30">
      <c r="C36" s="170" t="s">
        <v>1582</v>
      </c>
      <c r="D36" s="138" t="s">
        <v>1578</v>
      </c>
      <c r="E36" s="148" t="s">
        <v>1579</v>
      </c>
      <c r="F36" s="138"/>
      <c r="G36" s="138"/>
      <c r="H36" s="138"/>
      <c r="I36" s="138"/>
      <c r="J36" s="138"/>
      <c r="K36" s="97"/>
      <c r="L36" s="97"/>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row>
    <row r="37" spans="3:58">
      <c r="C37" s="170" t="s">
        <v>1583</v>
      </c>
      <c r="D37" s="138" t="s">
        <v>1503</v>
      </c>
      <c r="E37" s="138" t="s">
        <v>1584</v>
      </c>
      <c r="F37" s="138"/>
      <c r="G37" s="138"/>
      <c r="H37" s="138"/>
      <c r="I37" s="138"/>
      <c r="J37" s="138"/>
      <c r="K37" s="138"/>
      <c r="L37" s="138"/>
      <c r="M37" s="138"/>
      <c r="N37" s="138"/>
      <c r="O37" s="97"/>
      <c r="P37" s="97"/>
      <c r="Q37" s="97"/>
      <c r="R37" s="97"/>
      <c r="S37" s="97"/>
      <c r="T37" s="138"/>
      <c r="U37" s="138"/>
      <c r="V37" s="138"/>
      <c r="W37" s="138"/>
      <c r="X37" s="138"/>
      <c r="Y37" s="138"/>
      <c r="Z37" s="138"/>
      <c r="AA37" s="138"/>
      <c r="AB37" s="138"/>
      <c r="AC37" s="138"/>
      <c r="AD37" s="138"/>
      <c r="AE37" s="138"/>
      <c r="AF37" s="138"/>
      <c r="AG37" s="138"/>
      <c r="AH37" s="138"/>
      <c r="AI37" s="138"/>
      <c r="AJ37" s="138"/>
      <c r="AK37" s="138"/>
      <c r="AL37" s="138"/>
      <c r="AM37" s="138"/>
      <c r="AN37" s="138"/>
      <c r="AO37" s="138"/>
      <c r="AP37" s="138"/>
      <c r="AQ37" s="138"/>
      <c r="AR37" s="138"/>
      <c r="AS37" s="138"/>
      <c r="AT37" s="138"/>
      <c r="AU37" s="138"/>
      <c r="AV37" s="138"/>
      <c r="AW37" s="138"/>
      <c r="AX37" s="138"/>
      <c r="AY37" s="138"/>
      <c r="AZ37" s="138"/>
      <c r="BA37" s="138"/>
      <c r="BB37" s="138"/>
      <c r="BC37" s="138"/>
      <c r="BD37" s="138"/>
      <c r="BE37" s="138"/>
      <c r="BF37" s="138"/>
    </row>
    <row r="38" spans="3:58" ht="75">
      <c r="C38" s="170" t="s">
        <v>1585</v>
      </c>
      <c r="D38" s="148" t="s">
        <v>1586</v>
      </c>
      <c r="E38" s="138" t="s">
        <v>1587</v>
      </c>
      <c r="F38" s="138"/>
      <c r="G38" s="95"/>
      <c r="H38" s="138"/>
      <c r="I38" s="138"/>
      <c r="J38" s="138"/>
      <c r="K38" s="95"/>
      <c r="L38" s="138"/>
      <c r="M38" s="138"/>
      <c r="N38" s="138"/>
      <c r="O38" s="95"/>
      <c r="P38" s="138"/>
      <c r="Q38" s="138"/>
      <c r="R38" s="138"/>
      <c r="S38" s="138"/>
      <c r="T38" s="95"/>
      <c r="U38" s="138"/>
      <c r="V38" s="138"/>
      <c r="W38" s="138"/>
      <c r="X38" s="95"/>
      <c r="Y38" s="138"/>
      <c r="Z38" s="138"/>
      <c r="AA38" s="138"/>
      <c r="AB38" s="138"/>
      <c r="AC38" s="95"/>
      <c r="AD38" s="138"/>
      <c r="AE38" s="138"/>
      <c r="AF38" s="138"/>
      <c r="AG38" s="95"/>
      <c r="AH38" s="138"/>
      <c r="AI38" s="138"/>
      <c r="AJ38" s="138"/>
      <c r="AK38" s="95"/>
      <c r="AL38" s="138"/>
      <c r="AM38" s="138"/>
      <c r="AN38" s="138"/>
      <c r="AO38" s="138"/>
      <c r="AP38" s="95"/>
      <c r="AQ38" s="138"/>
      <c r="AR38" s="138"/>
      <c r="AS38" s="138"/>
      <c r="AT38" s="95"/>
      <c r="AU38" s="138"/>
      <c r="AV38" s="138"/>
      <c r="AW38" s="138"/>
      <c r="AX38" s="95"/>
      <c r="AY38" s="138"/>
      <c r="AZ38" s="138"/>
      <c r="BA38" s="138"/>
      <c r="BB38" s="138"/>
      <c r="BC38" s="95"/>
      <c r="BD38" s="138"/>
      <c r="BE38" s="138"/>
      <c r="BF38" s="138"/>
    </row>
    <row r="39" spans="3:58" ht="75">
      <c r="C39" s="170" t="s">
        <v>1588</v>
      </c>
      <c r="D39" s="148" t="s">
        <v>1586</v>
      </c>
      <c r="E39" s="138" t="s">
        <v>1589</v>
      </c>
      <c r="F39" s="138"/>
      <c r="G39" s="95"/>
      <c r="H39" s="138"/>
      <c r="I39" s="138"/>
      <c r="J39" s="138"/>
      <c r="K39" s="95"/>
      <c r="L39" s="138"/>
      <c r="M39" s="138"/>
      <c r="N39" s="138"/>
      <c r="O39" s="95"/>
      <c r="P39" s="138"/>
      <c r="Q39" s="138"/>
      <c r="R39" s="138"/>
      <c r="S39" s="138"/>
      <c r="T39" s="95"/>
      <c r="U39" s="138"/>
      <c r="V39" s="138"/>
      <c r="W39" s="138"/>
      <c r="X39" s="95"/>
      <c r="Y39" s="138"/>
      <c r="Z39" s="138"/>
      <c r="AA39" s="138"/>
      <c r="AB39" s="138"/>
      <c r="AC39" s="95"/>
      <c r="AD39" s="138"/>
      <c r="AE39" s="138"/>
      <c r="AF39" s="138"/>
      <c r="AG39" s="95"/>
      <c r="AH39" s="138"/>
      <c r="AI39" s="138"/>
      <c r="AJ39" s="138"/>
      <c r="AK39" s="95"/>
      <c r="AL39" s="138"/>
      <c r="AM39" s="138"/>
      <c r="AN39" s="138"/>
      <c r="AO39" s="138"/>
      <c r="AP39" s="95"/>
      <c r="AQ39" s="138"/>
      <c r="AR39" s="138"/>
      <c r="AS39" s="138"/>
      <c r="AT39" s="95"/>
      <c r="AU39" s="138"/>
      <c r="AV39" s="138"/>
      <c r="AW39" s="138"/>
      <c r="AX39" s="95"/>
      <c r="AY39" s="138"/>
      <c r="AZ39" s="138"/>
      <c r="BA39" s="138"/>
      <c r="BB39" s="138"/>
      <c r="BC39" s="95"/>
      <c r="BD39" s="138"/>
      <c r="BE39" s="138"/>
      <c r="BF39" s="138"/>
    </row>
    <row r="40" spans="3:58" ht="75">
      <c r="C40" s="170" t="s">
        <v>1590</v>
      </c>
      <c r="D40" s="148" t="s">
        <v>1591</v>
      </c>
      <c r="E40" s="138" t="s">
        <v>1589</v>
      </c>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row>
    <row r="41" spans="3:58" ht="60">
      <c r="C41" s="170" t="s">
        <v>1592</v>
      </c>
      <c r="D41" s="148" t="s">
        <v>1593</v>
      </c>
      <c r="E41" s="138" t="s">
        <v>1594</v>
      </c>
      <c r="F41" s="138"/>
      <c r="G41" s="138"/>
      <c r="H41" s="138"/>
      <c r="I41" s="138"/>
      <c r="J41" s="138"/>
      <c r="K41" s="138"/>
      <c r="L41" s="138"/>
      <c r="M41" s="138"/>
      <c r="N41" s="138"/>
      <c r="O41" s="97"/>
      <c r="P41" s="97"/>
      <c r="Q41" s="97"/>
      <c r="R41" s="97"/>
      <c r="S41" s="97"/>
      <c r="T41" s="138"/>
      <c r="U41" s="138"/>
      <c r="V41" s="138"/>
      <c r="W41" s="138"/>
      <c r="X41" s="138"/>
      <c r="Y41" s="138"/>
      <c r="Z41" s="138"/>
      <c r="AA41" s="138"/>
      <c r="AB41" s="138"/>
      <c r="AC41" s="138"/>
      <c r="AD41" s="138"/>
      <c r="AE41" s="138"/>
      <c r="AF41" s="138"/>
      <c r="AG41" s="138"/>
      <c r="AH41" s="138"/>
      <c r="AI41" s="138"/>
      <c r="AJ41" s="138"/>
      <c r="AK41" s="138"/>
      <c r="AL41" s="138"/>
      <c r="AM41" s="138"/>
      <c r="AN41" s="138"/>
      <c r="AO41" s="138"/>
      <c r="AP41" s="138"/>
      <c r="AQ41" s="138"/>
      <c r="AR41" s="138"/>
      <c r="AS41" s="138"/>
      <c r="AT41" s="138"/>
      <c r="AU41" s="138"/>
      <c r="AV41" s="138"/>
      <c r="AW41" s="138"/>
      <c r="AX41" s="138"/>
      <c r="AY41" s="138"/>
      <c r="AZ41" s="138"/>
      <c r="BA41" s="138"/>
      <c r="BB41" s="138"/>
      <c r="BC41" s="138"/>
      <c r="BD41" s="138"/>
      <c r="BE41" s="138"/>
      <c r="BF41" s="138"/>
    </row>
    <row r="42" spans="3:58" ht="75">
      <c r="C42" s="170" t="s">
        <v>1595</v>
      </c>
      <c r="D42" s="148" t="s">
        <v>1596</v>
      </c>
      <c r="E42" s="138" t="s">
        <v>1594</v>
      </c>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97"/>
      <c r="AH42" s="97"/>
      <c r="AI42" s="97"/>
      <c r="AJ42" s="97"/>
      <c r="AK42" s="138"/>
      <c r="AL42" s="138"/>
      <c r="AM42" s="138"/>
      <c r="AN42" s="138"/>
      <c r="AO42" s="138"/>
      <c r="AP42" s="138"/>
      <c r="AQ42" s="138"/>
      <c r="AR42" s="138"/>
      <c r="AS42" s="138"/>
      <c r="AT42" s="138"/>
      <c r="AU42" s="138"/>
      <c r="AV42" s="138"/>
      <c r="AW42" s="138"/>
      <c r="AX42" s="138"/>
      <c r="AY42" s="138"/>
      <c r="AZ42" s="138"/>
      <c r="BA42" s="138"/>
      <c r="BB42" s="138"/>
      <c r="BC42" s="138"/>
      <c r="BD42" s="138"/>
      <c r="BE42" s="138"/>
      <c r="BF42" s="138"/>
    </row>
    <row r="43" spans="3:58">
      <c r="C43" s="170" t="s">
        <v>1597</v>
      </c>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8"/>
      <c r="AV43" s="138"/>
      <c r="AW43" s="138"/>
      <c r="AX43" s="138"/>
      <c r="AY43" s="138"/>
      <c r="AZ43" s="138"/>
      <c r="BA43" s="138"/>
      <c r="BB43" s="138"/>
      <c r="BC43" s="138"/>
      <c r="BD43" s="138"/>
      <c r="BE43" s="138"/>
      <c r="BF43" s="138"/>
    </row>
    <row r="44" spans="3:58">
      <c r="C44" s="170"/>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5"/>
    </row>
    <row r="45" spans="3:58">
      <c r="C45" s="90"/>
      <c r="D45" s="99"/>
      <c r="E45" s="99"/>
      <c r="F45" s="99"/>
      <c r="G45" s="145"/>
      <c r="H45" s="145"/>
      <c r="I45" s="145"/>
      <c r="J45" s="145"/>
      <c r="K45" s="145"/>
      <c r="L45" s="145"/>
      <c r="M45" s="145"/>
      <c r="N45" s="145"/>
      <c r="O45" s="145"/>
      <c r="P45" s="145"/>
      <c r="Q45" s="145"/>
      <c r="R45" s="145"/>
      <c r="S45" s="145"/>
      <c r="T45" s="145"/>
      <c r="U45" s="145"/>
      <c r="V45" s="145"/>
      <c r="W45" s="145"/>
      <c r="X45" s="145"/>
      <c r="Y45" s="145"/>
      <c r="Z45" s="145"/>
      <c r="AA45" s="145"/>
      <c r="AB45" s="383"/>
      <c r="AC45" s="383"/>
      <c r="AD45" s="383"/>
      <c r="AE45" s="383"/>
      <c r="AF45" s="383"/>
      <c r="AG45" s="383"/>
      <c r="AH45" s="383"/>
      <c r="AI45" s="383"/>
      <c r="AJ45" s="383"/>
      <c r="AK45" s="383"/>
      <c r="AL45" s="383"/>
      <c r="AM45" s="383"/>
      <c r="AN45" s="383"/>
      <c r="AO45" s="383"/>
      <c r="AP45" s="383"/>
      <c r="AQ45" s="383"/>
      <c r="AR45" s="383"/>
      <c r="AS45" s="383"/>
      <c r="AT45" s="383"/>
      <c r="AU45" s="383"/>
      <c r="AV45" s="383"/>
      <c r="AW45" s="383"/>
      <c r="AX45" s="383"/>
      <c r="AY45" s="383"/>
      <c r="AZ45" s="383"/>
      <c r="BA45" s="383"/>
      <c r="BB45" s="383"/>
      <c r="BC45" s="383"/>
      <c r="BD45" s="383"/>
      <c r="BE45" s="383"/>
      <c r="BF45" s="383"/>
    </row>
    <row r="46" spans="3:58" ht="18">
      <c r="C46" s="90"/>
      <c r="D46" s="99"/>
      <c r="E46" s="99"/>
      <c r="F46" s="99"/>
      <c r="G46" s="129"/>
      <c r="H46" s="382" t="s">
        <v>1598</v>
      </c>
      <c r="I46" s="104"/>
      <c r="J46" s="104"/>
      <c r="K46" s="104"/>
      <c r="L46" s="104"/>
      <c r="M46" s="104"/>
      <c r="N46" s="104"/>
      <c r="O46" s="104"/>
      <c r="P46" s="97"/>
      <c r="Q46" s="382" t="s">
        <v>1599</v>
      </c>
      <c r="R46" s="104"/>
      <c r="S46" s="104"/>
      <c r="T46" s="104"/>
      <c r="U46" s="104"/>
      <c r="V46" s="104"/>
      <c r="W46" s="104"/>
      <c r="X46" s="104"/>
      <c r="Y46" s="104"/>
      <c r="Z46" s="104"/>
      <c r="AA46" s="104"/>
      <c r="AB46" s="150"/>
      <c r="AC46" s="150"/>
      <c r="AD46" s="150"/>
      <c r="AE46" s="150"/>
      <c r="AF46" s="150"/>
      <c r="AG46" s="150"/>
      <c r="AH46" s="150"/>
      <c r="AI46" s="150"/>
      <c r="AJ46" s="150"/>
      <c r="AK46" s="150"/>
      <c r="AL46" s="150"/>
      <c r="AM46" s="150"/>
      <c r="AN46" s="150"/>
      <c r="AO46" s="150"/>
      <c r="AP46" s="150"/>
      <c r="AQ46" s="150"/>
      <c r="AR46" s="150"/>
      <c r="AS46" s="150"/>
      <c r="AT46" s="150"/>
      <c r="AU46" s="150"/>
      <c r="AV46" s="150"/>
      <c r="AW46" s="150"/>
      <c r="AX46" s="150"/>
      <c r="AY46" s="150"/>
      <c r="AZ46" s="150"/>
      <c r="BA46" s="150"/>
      <c r="BB46" s="150"/>
      <c r="BC46" s="150"/>
      <c r="BD46" s="150"/>
      <c r="BE46" s="150"/>
      <c r="BF46" s="150"/>
    </row>
    <row r="47" spans="3:58" ht="18">
      <c r="C47" s="90"/>
      <c r="D47" s="99"/>
      <c r="E47" s="99"/>
      <c r="F47" s="99"/>
      <c r="G47" s="104"/>
      <c r="H47" s="381"/>
      <c r="I47" s="104"/>
      <c r="J47" s="104"/>
      <c r="K47" s="104"/>
      <c r="L47" s="104"/>
      <c r="M47" s="104"/>
      <c r="N47" s="104"/>
      <c r="O47" s="104"/>
      <c r="P47" s="104"/>
      <c r="Q47" s="104"/>
      <c r="R47" s="104"/>
      <c r="S47" s="104"/>
      <c r="T47" s="104"/>
      <c r="U47" s="104"/>
      <c r="V47" s="104"/>
      <c r="W47" s="104"/>
      <c r="X47" s="104"/>
      <c r="Y47" s="104"/>
      <c r="Z47" s="104"/>
      <c r="AA47" s="104"/>
      <c r="AB47" s="150"/>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150"/>
      <c r="AY47" s="150"/>
      <c r="AZ47" s="150"/>
      <c r="BA47" s="150"/>
      <c r="BB47" s="150"/>
      <c r="BC47" s="150"/>
      <c r="BD47" s="150"/>
      <c r="BE47" s="150"/>
      <c r="BF47" s="150"/>
    </row>
    <row r="48" spans="3:58" ht="18">
      <c r="C48" s="90"/>
      <c r="D48" s="99"/>
      <c r="E48" s="99"/>
      <c r="F48" s="99"/>
      <c r="G48" s="116"/>
      <c r="H48" s="382" t="s">
        <v>1600</v>
      </c>
      <c r="I48" s="104"/>
      <c r="J48" s="104"/>
      <c r="K48" s="104"/>
      <c r="L48" s="104"/>
      <c r="M48" s="104"/>
      <c r="N48" s="104"/>
      <c r="O48" s="104"/>
      <c r="P48" s="95"/>
      <c r="Q48" s="382" t="s">
        <v>1601</v>
      </c>
      <c r="R48" s="1"/>
      <c r="S48" s="1"/>
      <c r="T48" s="1"/>
      <c r="U48" s="1"/>
      <c r="V48" s="1"/>
      <c r="W48" s="1"/>
      <c r="X48" s="104"/>
      <c r="Y48" s="104"/>
      <c r="Z48" s="104"/>
      <c r="AA48" s="104"/>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0"/>
      <c r="BD48" s="150"/>
      <c r="BE48" s="150"/>
      <c r="BF48" s="150"/>
    </row>
    <row r="49" spans="2:58" ht="18">
      <c r="C49" s="90"/>
      <c r="D49" s="99"/>
      <c r="E49" s="99"/>
      <c r="F49" s="99"/>
      <c r="G49" s="99"/>
      <c r="H49" s="380"/>
      <c r="I49" s="104"/>
      <c r="J49" s="104"/>
      <c r="K49" s="104"/>
      <c r="L49" s="104"/>
      <c r="M49" s="104"/>
      <c r="N49" s="104"/>
      <c r="O49" s="104"/>
      <c r="P49" s="104"/>
      <c r="Q49" s="104"/>
      <c r="R49" s="104"/>
      <c r="S49" s="104"/>
      <c r="T49" s="104"/>
      <c r="U49" s="104"/>
      <c r="V49" s="104"/>
      <c r="W49" s="104"/>
      <c r="X49" s="104"/>
      <c r="Y49" s="104"/>
      <c r="Z49" s="104"/>
      <c r="AA49" s="104"/>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row>
    <row r="50" spans="2:58" ht="15.75" thickBot="1">
      <c r="C50" s="379"/>
      <c r="D50" s="378"/>
      <c r="E50" s="378"/>
      <c r="F50" s="378"/>
      <c r="G50" s="377"/>
      <c r="H50" s="377"/>
      <c r="I50" s="377"/>
      <c r="J50" s="377"/>
      <c r="K50" s="377"/>
      <c r="L50" s="377"/>
      <c r="M50" s="377"/>
      <c r="N50" s="377"/>
      <c r="O50" s="377"/>
      <c r="P50" s="377"/>
      <c r="Q50" s="377"/>
      <c r="R50" s="377"/>
      <c r="S50" s="377"/>
      <c r="T50" s="377"/>
      <c r="U50" s="377"/>
      <c r="V50" s="377"/>
      <c r="W50" s="377"/>
      <c r="X50" s="377"/>
      <c r="Y50" s="377"/>
      <c r="Z50" s="377"/>
      <c r="AA50" s="377"/>
      <c r="AB50" s="378"/>
      <c r="AC50" s="378"/>
      <c r="AD50" s="378"/>
      <c r="AE50" s="378"/>
      <c r="AF50" s="378"/>
      <c r="AG50" s="378"/>
      <c r="AH50" s="378"/>
      <c r="AI50" s="378"/>
      <c r="AJ50" s="378"/>
      <c r="AK50" s="378"/>
      <c r="AL50" s="378"/>
      <c r="AM50" s="378"/>
      <c r="AN50" s="378"/>
      <c r="AO50" s="378"/>
      <c r="AP50" s="378"/>
      <c r="AQ50" s="378"/>
      <c r="AR50" s="378"/>
      <c r="AS50" s="378"/>
      <c r="AT50" s="378"/>
      <c r="AU50" s="378"/>
      <c r="AV50" s="378"/>
      <c r="AW50" s="378"/>
      <c r="AX50" s="378"/>
      <c r="AY50" s="378"/>
      <c r="AZ50" s="378"/>
      <c r="BA50" s="378"/>
      <c r="BB50" s="378"/>
      <c r="BC50" s="378"/>
      <c r="BD50" s="378"/>
      <c r="BE50" s="378"/>
      <c r="BF50" s="378"/>
    </row>
    <row r="51" spans="2:58">
      <c r="C51" s="385"/>
      <c r="D51" s="385"/>
      <c r="E51" s="385"/>
      <c r="F51" s="385"/>
      <c r="G51" s="1"/>
      <c r="H51" s="1"/>
      <c r="I51" s="1"/>
      <c r="J51" s="1"/>
      <c r="K51" s="1"/>
      <c r="L51" s="1"/>
      <c r="M51" s="1"/>
      <c r="N51" s="1"/>
      <c r="O51" s="1"/>
      <c r="P51" s="1"/>
      <c r="Q51" s="1"/>
      <c r="R51" s="1"/>
      <c r="S51" s="1"/>
      <c r="T51" s="1"/>
      <c r="U51" s="1"/>
      <c r="V51" s="1"/>
      <c r="W51" s="1"/>
      <c r="X51" s="1"/>
      <c r="Y51" s="1"/>
      <c r="Z51" s="1"/>
      <c r="AA51" s="1"/>
      <c r="AB51" s="385"/>
      <c r="AC51" s="385"/>
      <c r="AD51" s="385"/>
      <c r="AE51" s="385"/>
      <c r="AF51" s="385"/>
      <c r="AG51" s="385"/>
      <c r="AH51" s="385"/>
      <c r="AI51" s="385"/>
      <c r="AJ51" s="385"/>
      <c r="AK51" s="385"/>
      <c r="AL51" s="385"/>
      <c r="AM51" s="385"/>
      <c r="AN51" s="385"/>
      <c r="AO51" s="385"/>
      <c r="AP51" s="385"/>
      <c r="AQ51" s="385"/>
      <c r="AR51" s="385"/>
      <c r="AS51" s="385"/>
      <c r="AT51" s="385"/>
      <c r="AU51" s="385"/>
      <c r="AV51" s="385"/>
      <c r="AW51" s="385"/>
      <c r="AX51" s="385"/>
      <c r="AY51" s="385"/>
      <c r="AZ51" s="385"/>
      <c r="BA51" s="385"/>
      <c r="BB51" s="385"/>
      <c r="BC51" s="385"/>
      <c r="BD51" s="385"/>
      <c r="BE51" s="385"/>
      <c r="BF51" s="385"/>
    </row>
    <row r="52" spans="2:58">
      <c r="C52" s="385"/>
      <c r="D52" s="385"/>
      <c r="E52" s="385"/>
      <c r="F52" s="385"/>
      <c r="G52" s="1"/>
      <c r="H52" s="1"/>
      <c r="I52" s="1"/>
      <c r="J52" s="1"/>
      <c r="K52" s="1"/>
      <c r="L52" s="1"/>
      <c r="M52" s="1"/>
      <c r="N52" s="1"/>
      <c r="O52" s="1"/>
      <c r="P52" s="1"/>
      <c r="Q52" s="1"/>
      <c r="R52" s="1"/>
      <c r="S52" s="1"/>
      <c r="T52" s="1"/>
      <c r="U52" s="1"/>
      <c r="V52" s="1"/>
      <c r="W52" s="1"/>
      <c r="X52" s="1"/>
      <c r="Y52" s="1"/>
      <c r="Z52" s="1"/>
      <c r="AA52" s="1"/>
      <c r="AB52" s="385"/>
      <c r="AC52" s="385"/>
      <c r="AD52" s="385"/>
      <c r="AE52" s="385"/>
      <c r="AF52" s="385"/>
      <c r="AG52" s="385"/>
      <c r="AH52" s="385"/>
      <c r="AI52" s="385"/>
      <c r="AJ52" s="385"/>
      <c r="AK52" s="385"/>
      <c r="AL52" s="385"/>
      <c r="AM52" s="385"/>
      <c r="AN52" s="385"/>
      <c r="AO52" s="385"/>
      <c r="AP52" s="385"/>
      <c r="AQ52" s="385"/>
      <c r="AR52" s="385"/>
      <c r="AS52" s="385"/>
      <c r="AT52" s="385"/>
      <c r="AU52" s="385"/>
      <c r="AV52" s="385"/>
      <c r="AW52" s="385"/>
      <c r="AX52" s="385"/>
      <c r="AY52" s="385"/>
      <c r="AZ52" s="385"/>
      <c r="BA52" s="385"/>
      <c r="BB52" s="385"/>
      <c r="BC52" s="385"/>
      <c r="BD52" s="385"/>
      <c r="BE52" s="385"/>
      <c r="BF52" s="385"/>
    </row>
    <row r="53" spans="2:58">
      <c r="C53" s="385"/>
      <c r="D53" s="385"/>
      <c r="E53" s="385"/>
      <c r="F53" s="385"/>
      <c r="G53" s="1"/>
      <c r="H53" s="1"/>
      <c r="I53" s="1"/>
      <c r="J53" s="1"/>
      <c r="K53" s="1"/>
      <c r="L53" s="1"/>
      <c r="M53" s="1"/>
      <c r="N53" s="1"/>
      <c r="O53" s="1"/>
      <c r="P53" s="1"/>
      <c r="Q53" s="1"/>
      <c r="R53" s="1"/>
      <c r="S53" s="1"/>
      <c r="T53" s="1"/>
      <c r="U53" s="1"/>
      <c r="V53" s="1"/>
      <c r="W53" s="1"/>
      <c r="X53" s="1"/>
      <c r="Y53" s="1"/>
      <c r="Z53" s="1"/>
      <c r="AA53" s="1"/>
      <c r="AB53" s="385"/>
      <c r="AC53" s="385"/>
      <c r="AD53" s="385"/>
      <c r="AE53" s="385"/>
      <c r="AF53" s="385"/>
      <c r="AG53" s="385"/>
      <c r="AH53" s="385"/>
      <c r="AI53" s="385"/>
      <c r="AJ53" s="385"/>
      <c r="AK53" s="385"/>
      <c r="AL53" s="385"/>
      <c r="AM53" s="385"/>
      <c r="AN53" s="385"/>
      <c r="AO53" s="385"/>
      <c r="AP53" s="385"/>
      <c r="AQ53" s="385"/>
      <c r="AR53" s="385"/>
      <c r="AS53" s="385"/>
      <c r="AT53" s="385"/>
      <c r="AU53" s="385"/>
      <c r="AV53" s="385"/>
      <c r="AW53" s="385"/>
      <c r="AX53" s="385"/>
      <c r="AY53" s="385"/>
      <c r="AZ53" s="385"/>
      <c r="BA53" s="385"/>
      <c r="BB53" s="385"/>
      <c r="BC53" s="385"/>
      <c r="BD53" s="385"/>
      <c r="BE53" s="385"/>
      <c r="BF53" s="385"/>
    </row>
    <row r="54" spans="2:58">
      <c r="C54" s="385"/>
      <c r="D54" s="385"/>
      <c r="E54" s="385"/>
      <c r="F54" s="385"/>
      <c r="G54" s="1"/>
      <c r="H54" s="1"/>
      <c r="I54" s="1"/>
      <c r="J54" s="1"/>
      <c r="K54" s="1"/>
      <c r="L54" s="1"/>
      <c r="M54" s="1"/>
      <c r="N54" s="1"/>
      <c r="O54" s="1"/>
      <c r="P54" s="1"/>
      <c r="Q54" s="1"/>
      <c r="R54" s="1"/>
      <c r="S54" s="1"/>
      <c r="T54" s="1"/>
      <c r="U54" s="1"/>
      <c r="V54" s="1"/>
      <c r="W54" s="1"/>
      <c r="X54" s="1"/>
      <c r="Y54" s="1"/>
      <c r="Z54" s="1"/>
      <c r="AA54" s="1"/>
      <c r="AB54" s="385"/>
      <c r="AC54" s="385"/>
      <c r="AD54" s="385"/>
      <c r="AE54" s="385"/>
      <c r="AF54" s="385"/>
      <c r="AG54" s="385"/>
      <c r="AH54" s="385"/>
      <c r="AI54" s="385"/>
      <c r="AJ54" s="385"/>
      <c r="AK54" s="385"/>
      <c r="AL54" s="385"/>
      <c r="AM54" s="385"/>
      <c r="AN54" s="385"/>
      <c r="AO54" s="385"/>
      <c r="AP54" s="385"/>
      <c r="AQ54" s="385"/>
      <c r="AR54" s="385"/>
      <c r="AS54" s="385"/>
      <c r="AT54" s="385"/>
      <c r="AU54" s="385"/>
      <c r="AV54" s="385"/>
      <c r="AW54" s="385"/>
      <c r="AX54" s="385"/>
      <c r="AY54" s="385"/>
      <c r="AZ54" s="385"/>
      <c r="BA54" s="385"/>
      <c r="BB54" s="385"/>
      <c r="BC54" s="385"/>
      <c r="BD54" s="385"/>
      <c r="BE54" s="385"/>
      <c r="BF54" s="385"/>
    </row>
    <row r="55" spans="2:58">
      <c r="B55" s="2" t="s">
        <v>1603</v>
      </c>
      <c r="C55" s="385"/>
      <c r="D55" s="385"/>
      <c r="E55" s="385"/>
      <c r="F55" s="385"/>
      <c r="G55" s="1"/>
      <c r="H55" s="1"/>
      <c r="I55" s="1"/>
      <c r="J55" s="1"/>
      <c r="K55" s="1"/>
      <c r="L55" s="1"/>
      <c r="M55" s="1"/>
      <c r="N55" s="1"/>
      <c r="O55" s="1"/>
      <c r="P55" s="1"/>
      <c r="Q55" s="1"/>
      <c r="R55" s="1"/>
      <c r="S55" s="1"/>
      <c r="T55" s="1"/>
      <c r="U55" s="1"/>
      <c r="V55" s="1"/>
      <c r="W55" s="1"/>
      <c r="X55" s="1"/>
      <c r="Y55" s="1"/>
      <c r="Z55" s="1"/>
      <c r="AA55" s="1"/>
      <c r="AB55" s="385"/>
      <c r="AC55" s="385"/>
      <c r="AD55" s="385"/>
      <c r="AE55" s="385"/>
      <c r="AF55" s="385"/>
      <c r="AG55" s="385"/>
      <c r="AH55" s="385"/>
      <c r="AI55" s="385"/>
      <c r="AJ55" s="385"/>
      <c r="AK55" s="385"/>
      <c r="AL55" s="385"/>
      <c r="AM55" s="385"/>
      <c r="AN55" s="385"/>
      <c r="AO55" s="385"/>
      <c r="AP55" s="385"/>
      <c r="AQ55" s="385"/>
      <c r="AR55" s="385"/>
      <c r="AS55" s="385"/>
      <c r="AT55" s="385"/>
      <c r="AU55" s="385"/>
      <c r="AV55" s="385"/>
      <c r="AW55" s="385"/>
      <c r="AX55" s="385"/>
      <c r="AY55" s="385"/>
      <c r="AZ55" s="385"/>
      <c r="BA55" s="385"/>
      <c r="BB55" s="385"/>
      <c r="BC55" s="385"/>
      <c r="BD55" s="385"/>
      <c r="BE55" s="385"/>
      <c r="BF55" s="385"/>
    </row>
    <row r="58" spans="2:58">
      <c r="C58" s="434"/>
    </row>
    <row r="60" spans="2:58">
      <c r="C60" s="235" t="s">
        <v>1652</v>
      </c>
      <c r="D60" s="235" t="s">
        <v>1604</v>
      </c>
      <c r="E60" s="157" t="s">
        <v>1605</v>
      </c>
      <c r="F60" s="157" t="s">
        <v>1606</v>
      </c>
      <c r="G60" s="157" t="s">
        <v>1607</v>
      </c>
    </row>
    <row r="61" spans="2:58" ht="16.5">
      <c r="C61" s="186"/>
      <c r="D61" s="181">
        <v>0.58333333333333337</v>
      </c>
      <c r="E61" s="167" t="s">
        <v>1608</v>
      </c>
      <c r="F61" s="176" t="s">
        <v>1609</v>
      </c>
      <c r="G61" s="100"/>
    </row>
    <row r="62" spans="2:58" ht="16.5">
      <c r="C62" s="186"/>
      <c r="D62" s="181">
        <v>0.66666666666666663</v>
      </c>
      <c r="E62" s="167" t="s">
        <v>1610</v>
      </c>
      <c r="F62" s="176" t="s">
        <v>1611</v>
      </c>
      <c r="G62" s="100"/>
    </row>
    <row r="63" spans="2:58" ht="16.5">
      <c r="C63" s="186"/>
      <c r="D63" s="181">
        <v>0.75</v>
      </c>
      <c r="E63" s="167" t="s">
        <v>1612</v>
      </c>
      <c r="F63" s="176" t="s">
        <v>1613</v>
      </c>
      <c r="G63" s="100"/>
    </row>
    <row r="64" spans="2:58" ht="16.5">
      <c r="C64" s="186"/>
      <c r="D64" s="181">
        <v>0.97916666666666663</v>
      </c>
      <c r="E64" s="167" t="s">
        <v>1614</v>
      </c>
      <c r="F64" s="176" t="s">
        <v>1615</v>
      </c>
      <c r="G64" s="100"/>
    </row>
    <row r="65" spans="3:7" ht="16.5">
      <c r="C65" s="186"/>
      <c r="D65" s="181">
        <v>0.66666666666666663</v>
      </c>
      <c r="E65" s="167" t="s">
        <v>1616</v>
      </c>
      <c r="F65" s="176" t="s">
        <v>1617</v>
      </c>
      <c r="G65" s="100"/>
    </row>
    <row r="66" spans="3:7" ht="16.5">
      <c r="C66" s="186"/>
      <c r="D66" s="181">
        <v>0.79166666666666663</v>
      </c>
      <c r="E66" s="167" t="s">
        <v>1618</v>
      </c>
      <c r="F66" s="176" t="s">
        <v>1484</v>
      </c>
      <c r="G66" s="100"/>
    </row>
    <row r="67" spans="3:7" ht="16.5">
      <c r="C67" s="186"/>
      <c r="D67" s="181">
        <v>0.52083333333333337</v>
      </c>
      <c r="E67" s="167" t="s">
        <v>1619</v>
      </c>
      <c r="F67" s="176" t="s">
        <v>1620</v>
      </c>
      <c r="G67" s="100"/>
    </row>
    <row r="68" spans="3:7" ht="16.5">
      <c r="C68" s="186"/>
      <c r="D68" s="181">
        <v>0.41666666666666669</v>
      </c>
      <c r="E68" s="167" t="s">
        <v>1621</v>
      </c>
      <c r="F68" s="176" t="s">
        <v>1484</v>
      </c>
      <c r="G68" s="100"/>
    </row>
    <row r="69" spans="3:7" ht="16.5">
      <c r="C69" s="186"/>
      <c r="D69" s="181">
        <v>0.79166666666666663</v>
      </c>
      <c r="E69" s="167" t="s">
        <v>1622</v>
      </c>
      <c r="F69" s="176" t="s">
        <v>1613</v>
      </c>
      <c r="G69" s="100"/>
    </row>
    <row r="70" spans="3:7" ht="16.5">
      <c r="C70" s="186"/>
      <c r="D70" s="181">
        <v>0.79166666666666663</v>
      </c>
      <c r="E70" s="167" t="s">
        <v>1623</v>
      </c>
      <c r="F70" s="176" t="s">
        <v>1613</v>
      </c>
      <c r="G70" s="100"/>
    </row>
    <row r="71" spans="3:7">
      <c r="C71" s="186"/>
      <c r="D71" s="131">
        <v>0.66666666666666663</v>
      </c>
      <c r="E71" s="167" t="s">
        <v>1624</v>
      </c>
      <c r="F71" s="176" t="s">
        <v>1620</v>
      </c>
      <c r="G71" s="122"/>
    </row>
    <row r="72" spans="3:7">
      <c r="C72" s="186"/>
      <c r="D72" s="181">
        <v>0.45833333333333331</v>
      </c>
      <c r="E72" s="167" t="s">
        <v>1625</v>
      </c>
      <c r="F72" s="176" t="s">
        <v>1611</v>
      </c>
      <c r="G72" s="176"/>
    </row>
    <row r="73" spans="3:7" ht="16.5">
      <c r="C73" s="186"/>
      <c r="D73" s="181">
        <v>0.45833333333333331</v>
      </c>
      <c r="E73" s="167" t="s">
        <v>1626</v>
      </c>
      <c r="F73" s="176" t="s">
        <v>1611</v>
      </c>
      <c r="G73" s="100"/>
    </row>
    <row r="74" spans="3:7" ht="16.5">
      <c r="C74" s="186"/>
      <c r="D74" s="181">
        <v>0.45833333333333331</v>
      </c>
      <c r="E74" s="167" t="s">
        <v>1627</v>
      </c>
      <c r="F74" s="176" t="s">
        <v>1620</v>
      </c>
      <c r="G74" s="100"/>
    </row>
    <row r="75" spans="3:7" ht="16.5">
      <c r="C75" s="186"/>
      <c r="D75" s="181">
        <v>0.79166666666666663</v>
      </c>
      <c r="E75" s="167" t="s">
        <v>1628</v>
      </c>
      <c r="F75" s="176" t="s">
        <v>1617</v>
      </c>
      <c r="G75" s="100"/>
    </row>
    <row r="76" spans="3:7" ht="16.5">
      <c r="C76" s="186"/>
      <c r="D76" s="181">
        <v>0.77083333333333337</v>
      </c>
      <c r="E76" s="167" t="s">
        <v>1629</v>
      </c>
      <c r="F76" s="176" t="s">
        <v>1630</v>
      </c>
      <c r="G76" s="100"/>
    </row>
    <row r="77" spans="3:7">
      <c r="C77" s="186"/>
      <c r="D77" s="181">
        <v>0.625</v>
      </c>
      <c r="E77" s="167" t="s">
        <v>1631</v>
      </c>
      <c r="F77" s="176" t="s">
        <v>1617</v>
      </c>
      <c r="G77" s="122"/>
    </row>
    <row r="78" spans="3:7">
      <c r="C78" s="186"/>
      <c r="D78" s="181">
        <v>0.45833333333333331</v>
      </c>
      <c r="E78" s="167" t="s">
        <v>1632</v>
      </c>
      <c r="F78" s="176" t="s">
        <v>1630</v>
      </c>
      <c r="G78" s="122"/>
    </row>
    <row r="79" spans="3:7">
      <c r="C79" s="186"/>
      <c r="D79" s="181">
        <v>0.45833333333333331</v>
      </c>
      <c r="E79" s="167" t="s">
        <v>1633</v>
      </c>
      <c r="F79" s="176" t="s">
        <v>1613</v>
      </c>
      <c r="G79" s="122"/>
    </row>
    <row r="80" spans="3:7">
      <c r="C80" s="186"/>
      <c r="D80" s="131">
        <v>0.54166666666666663</v>
      </c>
      <c r="E80" s="167" t="s">
        <v>1634</v>
      </c>
      <c r="F80" s="176" t="s">
        <v>1635</v>
      </c>
      <c r="G80" s="122"/>
    </row>
    <row r="81" spans="3:7">
      <c r="C81" s="186"/>
      <c r="D81" s="131">
        <v>0.45833333333333331</v>
      </c>
      <c r="E81" s="167" t="s">
        <v>1636</v>
      </c>
      <c r="F81" s="176" t="s">
        <v>1635</v>
      </c>
      <c r="G81" s="122"/>
    </row>
    <row r="82" spans="3:7">
      <c r="C82" s="186"/>
      <c r="D82" s="131">
        <v>0.45833333333333331</v>
      </c>
      <c r="E82" s="167" t="s">
        <v>1637</v>
      </c>
      <c r="F82" s="176" t="s">
        <v>1635</v>
      </c>
      <c r="G82" s="122"/>
    </row>
    <row r="83" spans="3:7">
      <c r="C83" s="186"/>
      <c r="D83" s="131">
        <v>0.70833333333333337</v>
      </c>
      <c r="E83" s="167" t="s">
        <v>1638</v>
      </c>
      <c r="F83" s="176" t="s">
        <v>884</v>
      </c>
      <c r="G83" s="122"/>
    </row>
    <row r="84" spans="3:7">
      <c r="C84" s="186"/>
      <c r="D84" s="131">
        <v>0.70833333333333337</v>
      </c>
      <c r="E84" s="167" t="s">
        <v>1639</v>
      </c>
      <c r="F84" s="176" t="s">
        <v>884</v>
      </c>
      <c r="G84" s="122"/>
    </row>
    <row r="85" spans="3:7">
      <c r="C85" s="186"/>
      <c r="D85" s="131">
        <v>0.75</v>
      </c>
      <c r="E85" s="167" t="s">
        <v>1640</v>
      </c>
      <c r="F85" s="176" t="s">
        <v>884</v>
      </c>
      <c r="G85" s="122"/>
    </row>
    <row r="86" spans="3:7">
      <c r="C86" s="186"/>
      <c r="D86" s="142">
        <v>0.66666666666666663</v>
      </c>
      <c r="E86" s="132" t="s">
        <v>1641</v>
      </c>
      <c r="F86" s="108" t="s">
        <v>1237</v>
      </c>
      <c r="G86" s="162"/>
    </row>
    <row r="87" spans="3:7">
      <c r="C87" s="186"/>
      <c r="D87" s="142">
        <v>0.79166666666666663</v>
      </c>
      <c r="E87" s="132" t="s">
        <v>1642</v>
      </c>
      <c r="F87" s="108" t="s">
        <v>1237</v>
      </c>
      <c r="G87" s="162"/>
    </row>
    <row r="88" spans="3:7">
      <c r="C88" s="186"/>
      <c r="D88" s="142">
        <v>0.79166666666666663</v>
      </c>
      <c r="E88" s="132" t="s">
        <v>1643</v>
      </c>
      <c r="F88" s="108" t="s">
        <v>1237</v>
      </c>
      <c r="G88" s="162"/>
    </row>
    <row r="89" spans="3:7">
      <c r="C89" s="186"/>
      <c r="D89" s="142">
        <v>0.79166666666666663</v>
      </c>
      <c r="E89" s="132" t="s">
        <v>1644</v>
      </c>
      <c r="F89" s="108" t="s">
        <v>1237</v>
      </c>
      <c r="G89" s="162"/>
    </row>
    <row r="90" spans="3:7">
      <c r="C90" s="186"/>
      <c r="D90" s="142">
        <v>0.79166666666666663</v>
      </c>
      <c r="E90" s="132" t="s">
        <v>1645</v>
      </c>
      <c r="F90" s="108" t="s">
        <v>1237</v>
      </c>
      <c r="G90" s="162"/>
    </row>
    <row r="91" spans="3:7">
      <c r="C91" s="186"/>
      <c r="D91" s="131">
        <v>0.79166666666666663</v>
      </c>
      <c r="E91" s="167" t="s">
        <v>1646</v>
      </c>
      <c r="F91" s="176" t="s">
        <v>1647</v>
      </c>
      <c r="G91" s="122"/>
    </row>
    <row r="92" spans="3:7">
      <c r="C92" s="186"/>
      <c r="D92" s="165">
        <v>0.75</v>
      </c>
      <c r="E92" s="151" t="s">
        <v>1648</v>
      </c>
      <c r="F92" s="152" t="s">
        <v>1617</v>
      </c>
      <c r="G92" s="127"/>
    </row>
    <row r="93" spans="3:7">
      <c r="C93" s="186"/>
      <c r="D93" s="142">
        <v>0.79166666666666663</v>
      </c>
      <c r="E93" s="132" t="s">
        <v>1649</v>
      </c>
      <c r="F93" s="108" t="s">
        <v>1237</v>
      </c>
      <c r="G93" s="162"/>
    </row>
    <row r="94" spans="3:7">
      <c r="C94" s="186"/>
      <c r="D94" s="142">
        <v>0.79166666666666663</v>
      </c>
      <c r="E94" s="132" t="s">
        <v>1650</v>
      </c>
      <c r="F94" s="108" t="s">
        <v>1237</v>
      </c>
      <c r="G94" s="162"/>
    </row>
    <row r="95" spans="3:7">
      <c r="C95" s="186"/>
      <c r="D95" s="126">
        <v>0.79166666666666663</v>
      </c>
      <c r="E95" s="155" t="s">
        <v>1651</v>
      </c>
      <c r="F95" s="147" t="s">
        <v>1237</v>
      </c>
      <c r="G95" s="130"/>
    </row>
    <row r="97" spans="2:10" s="385" customFormat="1">
      <c r="B97" s="2" t="s">
        <v>1766</v>
      </c>
    </row>
    <row r="99" spans="2:10">
      <c r="B99" s="2" t="s">
        <v>1764</v>
      </c>
    </row>
    <row r="101" spans="2:10">
      <c r="B101" s="2" t="s">
        <v>1653</v>
      </c>
    </row>
    <row r="103" spans="2:10">
      <c r="B103" s="435" t="s">
        <v>1654</v>
      </c>
    </row>
    <row r="105" spans="2:10">
      <c r="B105" s="435" t="s">
        <v>1656</v>
      </c>
      <c r="C105" s="436" t="s">
        <v>1761</v>
      </c>
      <c r="D105" s="436"/>
      <c r="E105" s="435"/>
      <c r="F105" s="437" t="s">
        <v>1762</v>
      </c>
      <c r="G105" s="437"/>
      <c r="H105" s="435"/>
      <c r="I105" s="436" t="s">
        <v>1763</v>
      </c>
      <c r="J105" s="436"/>
    </row>
    <row r="106" spans="2:10">
      <c r="C106" s="385" t="s">
        <v>1657</v>
      </c>
      <c r="D106" s="385" t="s">
        <v>1658</v>
      </c>
      <c r="E106" s="385"/>
      <c r="F106" s="385" t="s">
        <v>1657</v>
      </c>
      <c r="G106" s="385" t="s">
        <v>1658</v>
      </c>
      <c r="H106" s="385"/>
      <c r="I106" s="385" t="s">
        <v>1657</v>
      </c>
      <c r="J106" s="385" t="s">
        <v>1658</v>
      </c>
    </row>
    <row r="107" spans="2:10">
      <c r="C107" s="385" t="s">
        <v>1756</v>
      </c>
      <c r="D107" s="385" t="s">
        <v>1659</v>
      </c>
      <c r="E107" s="385"/>
      <c r="F107" s="385" t="s">
        <v>1660</v>
      </c>
      <c r="G107" s="385" t="s">
        <v>1661</v>
      </c>
      <c r="H107" s="385"/>
      <c r="I107" s="385" t="s">
        <v>1662</v>
      </c>
      <c r="J107" s="385" t="s">
        <v>1663</v>
      </c>
    </row>
    <row r="108" spans="2:10">
      <c r="C108" s="385" t="s">
        <v>1757</v>
      </c>
      <c r="D108" s="385" t="s">
        <v>1760</v>
      </c>
      <c r="E108" s="385"/>
      <c r="F108" s="385" t="s">
        <v>1664</v>
      </c>
      <c r="G108" s="385" t="s">
        <v>1665</v>
      </c>
      <c r="H108" s="385"/>
      <c r="I108" s="385" t="s">
        <v>1666</v>
      </c>
      <c r="J108" s="385" t="s">
        <v>1667</v>
      </c>
    </row>
    <row r="109" spans="2:10">
      <c r="C109" s="385" t="s">
        <v>1758</v>
      </c>
      <c r="D109" s="385" t="s">
        <v>1760</v>
      </c>
      <c r="E109" s="385"/>
      <c r="F109" s="385" t="s">
        <v>1668</v>
      </c>
      <c r="G109" s="385" t="s">
        <v>1669</v>
      </c>
      <c r="H109" s="385"/>
      <c r="I109" s="385" t="s">
        <v>1670</v>
      </c>
      <c r="J109" s="385" t="s">
        <v>1671</v>
      </c>
    </row>
    <row r="110" spans="2:10">
      <c r="C110" s="385" t="s">
        <v>1759</v>
      </c>
      <c r="D110" s="385" t="s">
        <v>1760</v>
      </c>
      <c r="E110" s="385"/>
      <c r="F110" s="385" t="s">
        <v>1672</v>
      </c>
      <c r="G110" s="385" t="s">
        <v>1673</v>
      </c>
      <c r="H110" s="385"/>
      <c r="I110" s="385" t="s">
        <v>1674</v>
      </c>
      <c r="J110" s="385" t="s">
        <v>1675</v>
      </c>
    </row>
    <row r="111" spans="2:10">
      <c r="C111" s="385" t="s">
        <v>1756</v>
      </c>
      <c r="D111" s="385" t="s">
        <v>1760</v>
      </c>
      <c r="E111" s="385"/>
      <c r="F111" s="385" t="s">
        <v>1676</v>
      </c>
      <c r="G111" s="385" t="s">
        <v>1677</v>
      </c>
      <c r="H111" s="385"/>
      <c r="I111" s="385" t="s">
        <v>1678</v>
      </c>
      <c r="J111" s="385" t="s">
        <v>1679</v>
      </c>
    </row>
    <row r="112" spans="2:10">
      <c r="C112" s="385" t="s">
        <v>1757</v>
      </c>
      <c r="D112" s="385" t="s">
        <v>1760</v>
      </c>
      <c r="E112" s="385"/>
      <c r="F112" s="385" t="s">
        <v>1680</v>
      </c>
      <c r="G112" s="385" t="s">
        <v>1681</v>
      </c>
      <c r="H112" s="385"/>
      <c r="I112" s="385" t="s">
        <v>1682</v>
      </c>
      <c r="J112" s="385" t="s">
        <v>1683</v>
      </c>
    </row>
    <row r="113" spans="3:10">
      <c r="C113" s="385" t="s">
        <v>1758</v>
      </c>
      <c r="D113" s="385" t="s">
        <v>1760</v>
      </c>
      <c r="E113" s="385"/>
      <c r="F113" s="385" t="s">
        <v>1684</v>
      </c>
      <c r="G113" s="385" t="s">
        <v>1685</v>
      </c>
      <c r="H113" s="385"/>
      <c r="I113" s="385" t="s">
        <v>1686</v>
      </c>
      <c r="J113" s="385" t="s">
        <v>1687</v>
      </c>
    </row>
    <row r="114" spans="3:10">
      <c r="C114" s="385" t="s">
        <v>1759</v>
      </c>
      <c r="D114" s="385" t="s">
        <v>1760</v>
      </c>
      <c r="E114" s="385"/>
      <c r="F114" s="385" t="s">
        <v>1688</v>
      </c>
      <c r="G114" s="385" t="s">
        <v>1689</v>
      </c>
      <c r="H114" s="385"/>
      <c r="I114" s="385" t="s">
        <v>1690</v>
      </c>
      <c r="J114" s="385" t="s">
        <v>1691</v>
      </c>
    </row>
    <row r="115" spans="3:10">
      <c r="C115" s="385" t="s">
        <v>1756</v>
      </c>
      <c r="D115" s="385" t="s">
        <v>1760</v>
      </c>
      <c r="E115" s="385"/>
      <c r="F115" s="385" t="s">
        <v>1692</v>
      </c>
      <c r="G115" s="385" t="s">
        <v>1693</v>
      </c>
      <c r="H115" s="385"/>
      <c r="I115" s="385" t="s">
        <v>1694</v>
      </c>
      <c r="J115" s="385" t="s">
        <v>1237</v>
      </c>
    </row>
    <row r="116" spans="3:10">
      <c r="C116" s="385" t="s">
        <v>1757</v>
      </c>
      <c r="D116" s="385" t="s">
        <v>1760</v>
      </c>
      <c r="E116" s="385"/>
      <c r="F116" s="385" t="s">
        <v>1695</v>
      </c>
      <c r="G116" s="385" t="s">
        <v>1696</v>
      </c>
      <c r="H116" s="385"/>
      <c r="I116" s="385" t="s">
        <v>1697</v>
      </c>
      <c r="J116" s="385" t="s">
        <v>1698</v>
      </c>
    </row>
    <row r="117" spans="3:10">
      <c r="C117" s="385" t="s">
        <v>1758</v>
      </c>
      <c r="D117" s="385" t="s">
        <v>1760</v>
      </c>
      <c r="E117" s="385"/>
      <c r="F117" s="385" t="s">
        <v>1699</v>
      </c>
      <c r="G117" s="385" t="s">
        <v>1700</v>
      </c>
      <c r="H117" s="385"/>
      <c r="I117" s="385" t="s">
        <v>1701</v>
      </c>
      <c r="J117" s="385" t="s">
        <v>1702</v>
      </c>
    </row>
    <row r="118" spans="3:10">
      <c r="C118" s="385"/>
      <c r="D118" s="385"/>
      <c r="E118" s="385"/>
      <c r="F118" s="385"/>
      <c r="G118" s="385"/>
      <c r="H118" s="385"/>
      <c r="I118" s="385" t="s">
        <v>1703</v>
      </c>
      <c r="J118" s="385" t="s">
        <v>1704</v>
      </c>
    </row>
    <row r="119" spans="3:10">
      <c r="C119" s="385"/>
      <c r="D119" s="385"/>
      <c r="E119" s="385"/>
      <c r="F119" s="385"/>
      <c r="G119" s="385"/>
      <c r="H119" s="385"/>
      <c r="I119" s="385" t="s">
        <v>1705</v>
      </c>
      <c r="J119" s="385" t="s">
        <v>1706</v>
      </c>
    </row>
    <row r="120" spans="3:10">
      <c r="C120" s="385"/>
      <c r="D120" s="385"/>
      <c r="E120" s="385"/>
      <c r="F120" s="385"/>
      <c r="G120" s="385"/>
      <c r="H120" s="385"/>
      <c r="I120" s="385" t="s">
        <v>1707</v>
      </c>
      <c r="J120" s="385" t="s">
        <v>1708</v>
      </c>
    </row>
    <row r="121" spans="3:10">
      <c r="C121" s="385"/>
      <c r="D121" s="385"/>
      <c r="E121" s="385"/>
      <c r="F121" s="385"/>
      <c r="G121" s="385"/>
      <c r="H121" s="385"/>
      <c r="I121" s="385" t="s">
        <v>1709</v>
      </c>
      <c r="J121" s="385" t="s">
        <v>1710</v>
      </c>
    </row>
    <row r="122" spans="3:10">
      <c r="C122" s="385"/>
      <c r="D122" s="385"/>
      <c r="E122" s="385"/>
      <c r="F122" s="385"/>
      <c r="G122" s="385"/>
      <c r="H122" s="385"/>
      <c r="I122" s="385" t="s">
        <v>1711</v>
      </c>
      <c r="J122" s="385" t="s">
        <v>1712</v>
      </c>
    </row>
    <row r="123" spans="3:10">
      <c r="C123" s="385"/>
      <c r="D123" s="385"/>
      <c r="E123" s="385"/>
      <c r="F123" s="385"/>
      <c r="G123" s="385"/>
      <c r="H123" s="385"/>
      <c r="I123" s="385" t="s">
        <v>1713</v>
      </c>
      <c r="J123" s="385" t="s">
        <v>1714</v>
      </c>
    </row>
    <row r="124" spans="3:10">
      <c r="C124" s="385"/>
      <c r="D124" s="385"/>
      <c r="E124" s="385"/>
      <c r="F124" s="385"/>
      <c r="G124" s="385"/>
      <c r="H124" s="385"/>
      <c r="I124" s="385" t="s">
        <v>1715</v>
      </c>
      <c r="J124" s="385" t="s">
        <v>1685</v>
      </c>
    </row>
    <row r="125" spans="3:10">
      <c r="C125" s="385"/>
      <c r="D125" s="385"/>
      <c r="E125" s="385"/>
      <c r="F125" s="385"/>
      <c r="G125" s="385"/>
      <c r="H125" s="385"/>
      <c r="I125" s="385" t="s">
        <v>1716</v>
      </c>
      <c r="J125" s="385" t="s">
        <v>1717</v>
      </c>
    </row>
    <row r="126" spans="3:10">
      <c r="C126" s="385"/>
      <c r="D126" s="385"/>
      <c r="E126" s="385"/>
      <c r="F126" s="385"/>
      <c r="G126" s="385"/>
      <c r="H126" s="385"/>
      <c r="I126" s="385" t="s">
        <v>1718</v>
      </c>
      <c r="J126" s="385" t="s">
        <v>1719</v>
      </c>
    </row>
    <row r="127" spans="3:10">
      <c r="C127" s="385"/>
      <c r="D127" s="385"/>
      <c r="E127" s="385"/>
      <c r="F127" s="385"/>
      <c r="G127" s="385"/>
      <c r="H127" s="385"/>
      <c r="I127" s="385" t="s">
        <v>1720</v>
      </c>
      <c r="J127" s="385" t="s">
        <v>1721</v>
      </c>
    </row>
    <row r="128" spans="3:10">
      <c r="C128" s="385"/>
      <c r="D128" s="385"/>
      <c r="E128" s="385"/>
      <c r="F128" s="385"/>
      <c r="G128" s="385"/>
      <c r="H128" s="385"/>
      <c r="I128" s="385" t="s">
        <v>1722</v>
      </c>
      <c r="J128" s="385" t="s">
        <v>1723</v>
      </c>
    </row>
    <row r="129" spans="3:10">
      <c r="C129" s="385"/>
      <c r="D129" s="385"/>
      <c r="E129" s="385"/>
      <c r="F129" s="385"/>
      <c r="G129" s="385"/>
      <c r="H129" s="385"/>
      <c r="I129" s="385" t="s">
        <v>1724</v>
      </c>
      <c r="J129" s="385" t="s">
        <v>1725</v>
      </c>
    </row>
    <row r="130" spans="3:10">
      <c r="C130" s="385"/>
      <c r="D130" s="385"/>
      <c r="E130" s="385"/>
      <c r="F130" s="385"/>
      <c r="G130" s="385"/>
      <c r="H130" s="385"/>
      <c r="I130" s="385" t="s">
        <v>1726</v>
      </c>
      <c r="J130" s="385" t="s">
        <v>1727</v>
      </c>
    </row>
    <row r="131" spans="3:10">
      <c r="C131" s="385"/>
      <c r="D131" s="385"/>
      <c r="E131" s="385"/>
      <c r="F131" s="385"/>
      <c r="G131" s="385"/>
      <c r="H131" s="385"/>
      <c r="I131" s="385" t="s">
        <v>1728</v>
      </c>
      <c r="J131" s="385" t="s">
        <v>1729</v>
      </c>
    </row>
    <row r="132" spans="3:10">
      <c r="C132" s="385"/>
      <c r="D132" s="385"/>
      <c r="E132" s="385"/>
      <c r="F132" s="385"/>
      <c r="G132" s="385"/>
      <c r="H132" s="385"/>
      <c r="I132" s="385" t="s">
        <v>1730</v>
      </c>
      <c r="J132" s="385" t="s">
        <v>1731</v>
      </c>
    </row>
    <row r="133" spans="3:10">
      <c r="C133" s="385"/>
      <c r="D133" s="385"/>
      <c r="E133" s="385"/>
      <c r="F133" s="385"/>
      <c r="G133" s="385"/>
      <c r="H133" s="385"/>
      <c r="I133" s="385" t="s">
        <v>1732</v>
      </c>
      <c r="J133" s="385" t="s">
        <v>1733</v>
      </c>
    </row>
    <row r="134" spans="3:10">
      <c r="C134" s="385"/>
      <c r="D134" s="385"/>
      <c r="E134" s="385"/>
      <c r="F134" s="385"/>
      <c r="G134" s="385"/>
      <c r="H134" s="385"/>
      <c r="I134" s="385" t="s">
        <v>1734</v>
      </c>
      <c r="J134" s="385" t="s">
        <v>1735</v>
      </c>
    </row>
    <row r="135" spans="3:10">
      <c r="C135" s="385"/>
      <c r="D135" s="385"/>
      <c r="E135" s="385"/>
      <c r="F135" s="385"/>
      <c r="G135" s="385"/>
      <c r="H135" s="385"/>
      <c r="I135" s="385" t="s">
        <v>1736</v>
      </c>
      <c r="J135" s="385" t="s">
        <v>1737</v>
      </c>
    </row>
    <row r="136" spans="3:10">
      <c r="C136" s="385"/>
      <c r="D136" s="385"/>
      <c r="E136" s="385"/>
      <c r="F136" s="385"/>
      <c r="G136" s="385"/>
      <c r="H136" s="385"/>
      <c r="I136" s="385" t="s">
        <v>1738</v>
      </c>
      <c r="J136" s="385" t="s">
        <v>1739</v>
      </c>
    </row>
    <row r="137" spans="3:10">
      <c r="C137" s="385"/>
      <c r="D137" s="385"/>
      <c r="E137" s="385"/>
      <c r="F137" s="385"/>
      <c r="G137" s="385"/>
      <c r="H137" s="385"/>
      <c r="I137" s="385" t="s">
        <v>1740</v>
      </c>
      <c r="J137" s="385" t="s">
        <v>1741</v>
      </c>
    </row>
    <row r="138" spans="3:10">
      <c r="C138" s="385"/>
      <c r="D138" s="385"/>
      <c r="E138" s="385"/>
      <c r="F138" s="385"/>
      <c r="G138" s="385"/>
      <c r="H138" s="385"/>
      <c r="I138" s="385" t="s">
        <v>1742</v>
      </c>
      <c r="J138" s="385" t="s">
        <v>1743</v>
      </c>
    </row>
    <row r="139" spans="3:10">
      <c r="C139" s="385"/>
      <c r="D139" s="385"/>
      <c r="E139" s="385"/>
      <c r="F139" s="385"/>
      <c r="G139" s="385"/>
      <c r="H139" s="385"/>
      <c r="I139" s="385" t="s">
        <v>1744</v>
      </c>
      <c r="J139" s="385" t="s">
        <v>1745</v>
      </c>
    </row>
    <row r="140" spans="3:10">
      <c r="C140" s="385"/>
      <c r="D140" s="385"/>
      <c r="E140" s="385"/>
      <c r="F140" s="385"/>
      <c r="G140" s="385"/>
      <c r="H140" s="385"/>
      <c r="I140" s="385" t="s">
        <v>1746</v>
      </c>
      <c r="J140" s="385" t="s">
        <v>1747</v>
      </c>
    </row>
    <row r="141" spans="3:10">
      <c r="C141" s="385"/>
      <c r="D141" s="385"/>
      <c r="E141" s="385"/>
      <c r="F141" s="385"/>
      <c r="G141" s="385"/>
      <c r="H141" s="385"/>
      <c r="I141" s="385" t="s">
        <v>1748</v>
      </c>
      <c r="J141" s="385" t="s">
        <v>1749</v>
      </c>
    </row>
    <row r="142" spans="3:10">
      <c r="C142" s="385"/>
      <c r="D142" s="385"/>
      <c r="E142" s="385"/>
      <c r="F142" s="385"/>
      <c r="G142" s="385"/>
      <c r="H142" s="385"/>
      <c r="I142" s="385" t="s">
        <v>1750</v>
      </c>
      <c r="J142" s="385" t="s">
        <v>1751</v>
      </c>
    </row>
    <row r="143" spans="3:10">
      <c r="C143" s="385"/>
      <c r="D143" s="385"/>
      <c r="E143" s="385"/>
      <c r="F143" s="385"/>
      <c r="G143" s="385"/>
      <c r="H143" s="385"/>
      <c r="I143" s="385" t="s">
        <v>1752</v>
      </c>
      <c r="J143" s="385" t="s">
        <v>1753</v>
      </c>
    </row>
    <row r="144" spans="3:10">
      <c r="C144" s="385"/>
      <c r="D144" s="385"/>
      <c r="E144" s="385"/>
      <c r="F144" s="385"/>
      <c r="G144" s="385"/>
      <c r="H144" s="385"/>
      <c r="I144" s="385" t="s">
        <v>1754</v>
      </c>
      <c r="J144" s="385" t="s">
        <v>1755</v>
      </c>
    </row>
    <row r="145" spans="3:10">
      <c r="C145" s="385"/>
      <c r="D145" s="385"/>
      <c r="E145" s="385"/>
      <c r="F145" s="385"/>
      <c r="G145" s="385"/>
      <c r="H145" s="385"/>
      <c r="I145" s="385"/>
      <c r="J145" s="385"/>
    </row>
    <row r="146" spans="3:10">
      <c r="C146" s="385"/>
      <c r="D146" s="385"/>
      <c r="E146" s="385"/>
      <c r="F146" s="385"/>
      <c r="G146" s="385"/>
      <c r="H146" s="385"/>
      <c r="I146" s="385"/>
      <c r="J146" s="385"/>
    </row>
    <row r="147" spans="3:10">
      <c r="C147" s="385"/>
      <c r="D147" s="385"/>
      <c r="E147" s="385"/>
      <c r="F147" s="385"/>
      <c r="G147" s="385"/>
      <c r="H147" s="385"/>
      <c r="I147" s="385"/>
      <c r="J147" s="385"/>
    </row>
    <row r="148" spans="3:10">
      <c r="C148" s="385"/>
      <c r="D148" s="385"/>
      <c r="E148" s="385"/>
      <c r="F148" s="385"/>
      <c r="G148" s="385"/>
      <c r="H148" s="385"/>
      <c r="I148" s="385"/>
      <c r="J148" s="385"/>
    </row>
    <row r="149" spans="3:10">
      <c r="C149" s="385"/>
      <c r="D149" s="385"/>
      <c r="E149" s="385"/>
      <c r="F149" s="385"/>
      <c r="G149" s="385"/>
      <c r="H149" s="385"/>
      <c r="I149" s="385"/>
      <c r="J149" s="385"/>
    </row>
    <row r="150" spans="3:10">
      <c r="C150" s="385"/>
      <c r="D150" s="385"/>
      <c r="E150" s="385"/>
      <c r="F150" s="385"/>
      <c r="G150" s="385"/>
      <c r="H150" s="385"/>
      <c r="I150" s="385"/>
      <c r="J150" s="385"/>
    </row>
    <row r="151" spans="3:10">
      <c r="C151" s="385"/>
      <c r="D151" s="385"/>
      <c r="E151" s="385"/>
      <c r="F151" s="385"/>
      <c r="G151" s="385"/>
      <c r="H151" s="385"/>
      <c r="I151" s="385"/>
      <c r="J151" s="385"/>
    </row>
    <row r="152" spans="3:10">
      <c r="C152" s="385"/>
      <c r="D152" s="385"/>
      <c r="E152" s="385"/>
      <c r="F152" s="385"/>
      <c r="G152" s="385"/>
      <c r="H152" s="385"/>
      <c r="I152" s="385"/>
      <c r="J152" s="385"/>
    </row>
    <row r="153" spans="3:10">
      <c r="C153" s="385"/>
      <c r="D153" s="385"/>
      <c r="E153" s="385"/>
      <c r="F153" s="385"/>
      <c r="G153" s="385"/>
      <c r="H153" s="385"/>
      <c r="I153" s="385"/>
      <c r="J153" s="385"/>
    </row>
    <row r="154" spans="3:10">
      <c r="C154" s="385"/>
      <c r="D154" s="385"/>
      <c r="E154" s="385"/>
      <c r="F154" s="385"/>
      <c r="G154" s="385"/>
      <c r="H154" s="385"/>
      <c r="I154" s="385"/>
      <c r="J154" s="385"/>
    </row>
    <row r="155" spans="3:10">
      <c r="C155" s="385"/>
      <c r="D155" s="385"/>
      <c r="E155" s="385"/>
      <c r="F155" s="385"/>
      <c r="G155" s="385"/>
      <c r="H155" s="385"/>
      <c r="I155" s="385"/>
      <c r="J155" s="385"/>
    </row>
  </sheetData>
  <mergeCells count="20">
    <mergeCell ref="AG16:AH16"/>
    <mergeCell ref="AI16:AJ16"/>
    <mergeCell ref="C18:C19"/>
    <mergeCell ref="D18:D19"/>
    <mergeCell ref="E18:E19"/>
    <mergeCell ref="F18:F19"/>
    <mergeCell ref="G18:J18"/>
    <mergeCell ref="K18:N18"/>
    <mergeCell ref="O18:S18"/>
    <mergeCell ref="T18:W18"/>
    <mergeCell ref="AX18:BB18"/>
    <mergeCell ref="BC18:BF18"/>
    <mergeCell ref="C105:D105"/>
    <mergeCell ref="I105:J105"/>
    <mergeCell ref="X18:AB18"/>
    <mergeCell ref="AC18:AF18"/>
    <mergeCell ref="AG18:AJ18"/>
    <mergeCell ref="AK18:AO18"/>
    <mergeCell ref="AP18:AS18"/>
    <mergeCell ref="AT18:AW1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Anexo asientos</vt:lpstr>
      <vt:lpstr>Plan de cuentas - guia contable</vt:lpstr>
      <vt:lpstr>EF</vt:lpstr>
      <vt:lpstr>Razones Financieras</vt:lpstr>
      <vt:lpstr>Funciones básicas</vt:lpstr>
      <vt:lpstr>Mejores prácticas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dcterms:created xsi:type="dcterms:W3CDTF">2021-12-15T03:45:56Z</dcterms:created>
  <dcterms:modified xsi:type="dcterms:W3CDTF">2021-12-16T04:01:53Z</dcterms:modified>
</cp:coreProperties>
</file>